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0" windowWidth="15120" windowHeight="8010" activeTab="1"/>
  </bookViews>
  <sheets>
    <sheet name="Прил 1 раздел 1" sheetId="4" r:id="rId1"/>
    <sheet name="раздел 2, табл.1" sheetId="5" r:id="rId2"/>
    <sheet name="раздел 3, табл.2" sheetId="6" r:id="rId3"/>
    <sheet name="таблица 2.1" sheetId="7" r:id="rId4"/>
    <sheet name="таблица 3" sheetId="8" r:id="rId5"/>
    <sheet name="таблица 4" sheetId="9" r:id="rId6"/>
    <sheet name="90707020210002520621" sheetId="10" r:id="rId7"/>
    <sheet name="90707020210072030621" sheetId="13" r:id="rId8"/>
    <sheet name="90707020210002520622" sheetId="14" r:id="rId9"/>
    <sheet name="90707020210002520622 (2)" sheetId="15" r:id="rId10"/>
    <sheet name="90710030430021220622" sheetId="16" r:id="rId11"/>
    <sheet name="90707020170021140622" sheetId="17" r:id="rId12"/>
    <sheet name="90707021710021590622" sheetId="19" r:id="rId13"/>
    <sheet name="907070704300S3130622" sheetId="18" r:id="rId14"/>
    <sheet name="90707070430073130622" sheetId="20" r:id="rId15"/>
    <sheet name="90707070430021230622" sheetId="21" r:id="rId16"/>
    <sheet name="9070000130" sheetId="12" r:id="rId17"/>
  </sheets>
  <definedNames>
    <definedName name="sub_11" localSheetId="16">'9070000130'!#REF!</definedName>
    <definedName name="sub_11" localSheetId="11">'90707020170021140622'!#REF!</definedName>
    <definedName name="sub_11" localSheetId="6">'90707020210002520621'!#REF!</definedName>
    <definedName name="sub_11" localSheetId="8">'90707020210002520622'!#REF!</definedName>
    <definedName name="sub_11" localSheetId="9">'90707020210002520622 (2)'!#REF!</definedName>
    <definedName name="sub_11" localSheetId="7">'90707020210072030621'!#REF!</definedName>
    <definedName name="sub_11" localSheetId="12">'90707021710021590622'!#REF!</definedName>
    <definedName name="sub_11" localSheetId="15">'90707070430021230622'!#REF!</definedName>
    <definedName name="sub_11" localSheetId="14">'90707070430073130622'!#REF!</definedName>
    <definedName name="sub_11" localSheetId="13">'907070704300S3130622'!#REF!</definedName>
    <definedName name="sub_11" localSheetId="10">'90710030430021220622'!#REF!</definedName>
    <definedName name="sub_11" localSheetId="0">'Прил 1 раздел 1'!#REF!</definedName>
    <definedName name="sub_11" localSheetId="2">'раздел 3, табл.2'!#REF!</definedName>
    <definedName name="sub_11" localSheetId="3">'таблица 2.1'!#REF!</definedName>
    <definedName name="sub_111" localSheetId="16">'9070000130'!#REF!</definedName>
    <definedName name="sub_111" localSheetId="11">'90707020170021140622'!#REF!</definedName>
    <definedName name="sub_111" localSheetId="6">'90707020210002520621'!#REF!</definedName>
    <definedName name="sub_111" localSheetId="8">'90707020210002520622'!#REF!</definedName>
    <definedName name="sub_111" localSheetId="9">'90707020210002520622 (2)'!#REF!</definedName>
    <definedName name="sub_111" localSheetId="7">'90707020210072030621'!#REF!</definedName>
    <definedName name="sub_111" localSheetId="12">'90707021710021590622'!#REF!</definedName>
    <definedName name="sub_111" localSheetId="15">'90707070430021230622'!#REF!</definedName>
    <definedName name="sub_111" localSheetId="14">'90707070430073130622'!#REF!</definedName>
    <definedName name="sub_111" localSheetId="13">'907070704300S3130622'!#REF!</definedName>
    <definedName name="sub_111" localSheetId="10">'90710030430021220622'!#REF!</definedName>
    <definedName name="sub_111" localSheetId="0">'Прил 1 раздел 1'!#REF!</definedName>
    <definedName name="sub_111" localSheetId="2">'раздел 3, табл.2'!#REF!</definedName>
    <definedName name="sub_111" localSheetId="3">'таблица 2.1'!#REF!</definedName>
    <definedName name="sub_112" localSheetId="16">'9070000130'!#REF!</definedName>
    <definedName name="sub_112" localSheetId="11">'90707020170021140622'!#REF!</definedName>
    <definedName name="sub_112" localSheetId="6">'90707020210002520621'!#REF!</definedName>
    <definedName name="sub_112" localSheetId="8">'90707020210002520622'!#REF!</definedName>
    <definedName name="sub_112" localSheetId="9">'90707020210002520622 (2)'!#REF!</definedName>
    <definedName name="sub_112" localSheetId="7">'90707020210072030621'!#REF!</definedName>
    <definedName name="sub_112" localSheetId="12">'90707021710021590622'!#REF!</definedName>
    <definedName name="sub_112" localSheetId="15">'90707070430021230622'!#REF!</definedName>
    <definedName name="sub_112" localSheetId="14">'90707070430073130622'!#REF!</definedName>
    <definedName name="sub_112" localSheetId="13">'907070704300S3130622'!#REF!</definedName>
    <definedName name="sub_112" localSheetId="10">'90710030430021220622'!#REF!</definedName>
    <definedName name="sub_112" localSheetId="0">'Прил 1 раздел 1'!#REF!</definedName>
    <definedName name="sub_112" localSheetId="2">'раздел 3, табл.2'!#REF!</definedName>
    <definedName name="sub_112" localSheetId="3">'таблица 2.1'!#REF!</definedName>
    <definedName name="sub_113" localSheetId="16">'9070000130'!#REF!</definedName>
    <definedName name="sub_113" localSheetId="11">'90707020170021140622'!#REF!</definedName>
    <definedName name="sub_113" localSheetId="6">'90707020210002520621'!#REF!</definedName>
    <definedName name="sub_113" localSheetId="8">'90707020210002520622'!#REF!</definedName>
    <definedName name="sub_113" localSheetId="9">'90707020210002520622 (2)'!#REF!</definedName>
    <definedName name="sub_113" localSheetId="7">'90707020210072030621'!#REF!</definedName>
    <definedName name="sub_113" localSheetId="12">'90707021710021590622'!#REF!</definedName>
    <definedName name="sub_113" localSheetId="15">'90707070430021230622'!#REF!</definedName>
    <definedName name="sub_113" localSheetId="14">'90707070430073130622'!#REF!</definedName>
    <definedName name="sub_113" localSheetId="13">'907070704300S3130622'!#REF!</definedName>
    <definedName name="sub_113" localSheetId="10">'90710030430021220622'!#REF!</definedName>
    <definedName name="sub_113" localSheetId="0">'Прил 1 раздел 1'!#REF!</definedName>
    <definedName name="sub_113" localSheetId="2">'раздел 3, табл.2'!#REF!</definedName>
    <definedName name="sub_113" localSheetId="3">'таблица 2.1'!#REF!</definedName>
    <definedName name="sub_114" localSheetId="16">'9070000130'!#REF!</definedName>
    <definedName name="sub_114" localSheetId="11">'90707020170021140622'!#REF!</definedName>
    <definedName name="sub_114" localSheetId="6">'90707020210002520621'!#REF!</definedName>
    <definedName name="sub_114" localSheetId="8">'90707020210002520622'!#REF!</definedName>
    <definedName name="sub_114" localSheetId="9">'90707020210002520622 (2)'!#REF!</definedName>
    <definedName name="sub_114" localSheetId="7">'90707020210072030621'!#REF!</definedName>
    <definedName name="sub_114" localSheetId="12">'90707021710021590622'!#REF!</definedName>
    <definedName name="sub_114" localSheetId="15">'90707070430021230622'!#REF!</definedName>
    <definedName name="sub_114" localSheetId="14">'90707070430073130622'!#REF!</definedName>
    <definedName name="sub_114" localSheetId="13">'907070704300S3130622'!#REF!</definedName>
    <definedName name="sub_114" localSheetId="10">'90710030430021220622'!#REF!</definedName>
    <definedName name="sub_114" localSheetId="0">'Прил 1 раздел 1'!#REF!</definedName>
    <definedName name="sub_114" localSheetId="2">'раздел 3, табл.2'!#REF!</definedName>
    <definedName name="sub_114" localSheetId="3">'таблица 2.1'!#REF!</definedName>
    <definedName name="sub_12" localSheetId="16">'9070000130'!#REF!</definedName>
    <definedName name="sub_12" localSheetId="11">'90707020170021140622'!#REF!</definedName>
    <definedName name="sub_12" localSheetId="6">'90707020210002520621'!#REF!</definedName>
    <definedName name="sub_12" localSheetId="8">'90707020210002520622'!#REF!</definedName>
    <definedName name="sub_12" localSheetId="9">'90707020210002520622 (2)'!#REF!</definedName>
    <definedName name="sub_12" localSheetId="7">'90707020210072030621'!#REF!</definedName>
    <definedName name="sub_12" localSheetId="12">'90707021710021590622'!#REF!</definedName>
    <definedName name="sub_12" localSheetId="15">'90707070430021230622'!#REF!</definedName>
    <definedName name="sub_12" localSheetId="14">'90707070430073130622'!#REF!</definedName>
    <definedName name="sub_12" localSheetId="13">'907070704300S3130622'!#REF!</definedName>
    <definedName name="sub_12" localSheetId="10">'90710030430021220622'!#REF!</definedName>
    <definedName name="sub_12" localSheetId="0">'Прил 1 раздел 1'!#REF!</definedName>
    <definedName name="sub_12" localSheetId="2">'раздел 3, табл.2'!#REF!</definedName>
    <definedName name="sub_12" localSheetId="3">'таблица 2.1'!#REF!</definedName>
    <definedName name="sub_121" localSheetId="16">'9070000130'!#REF!</definedName>
    <definedName name="sub_121" localSheetId="11">'90707020170021140622'!#REF!</definedName>
    <definedName name="sub_121" localSheetId="6">'90707020210002520621'!#REF!</definedName>
    <definedName name="sub_121" localSheetId="8">'90707020210002520622'!#REF!</definedName>
    <definedName name="sub_121" localSheetId="9">'90707020210002520622 (2)'!#REF!</definedName>
    <definedName name="sub_121" localSheetId="7">'90707020210072030621'!#REF!</definedName>
    <definedName name="sub_121" localSheetId="12">'90707021710021590622'!#REF!</definedName>
    <definedName name="sub_121" localSheetId="15">'90707070430021230622'!#REF!</definedName>
    <definedName name="sub_121" localSheetId="14">'90707070430073130622'!#REF!</definedName>
    <definedName name="sub_121" localSheetId="13">'907070704300S3130622'!#REF!</definedName>
    <definedName name="sub_121" localSheetId="10">'90710030430021220622'!#REF!</definedName>
    <definedName name="sub_121" localSheetId="0">'Прил 1 раздел 1'!#REF!</definedName>
    <definedName name="sub_121" localSheetId="2">'раздел 3, табл.2'!#REF!</definedName>
    <definedName name="sub_121" localSheetId="3">'таблица 2.1'!#REF!</definedName>
    <definedName name="sub_122" localSheetId="16">'9070000130'!#REF!</definedName>
    <definedName name="sub_122" localSheetId="11">'90707020170021140622'!#REF!</definedName>
    <definedName name="sub_122" localSheetId="6">'90707020210002520621'!#REF!</definedName>
    <definedName name="sub_122" localSheetId="8">'90707020210002520622'!#REF!</definedName>
    <definedName name="sub_122" localSheetId="9">'90707020210002520622 (2)'!#REF!</definedName>
    <definedName name="sub_122" localSheetId="7">'90707020210072030621'!#REF!</definedName>
    <definedName name="sub_122" localSheetId="12">'90707021710021590622'!#REF!</definedName>
    <definedName name="sub_122" localSheetId="15">'90707070430021230622'!#REF!</definedName>
    <definedName name="sub_122" localSheetId="14">'90707070430073130622'!#REF!</definedName>
    <definedName name="sub_122" localSheetId="13">'907070704300S3130622'!#REF!</definedName>
    <definedName name="sub_122" localSheetId="10">'90710030430021220622'!#REF!</definedName>
    <definedName name="sub_122" localSheetId="0">'Прил 1 раздел 1'!#REF!</definedName>
    <definedName name="sub_122" localSheetId="2">'раздел 3, табл.2'!#REF!</definedName>
    <definedName name="sub_122" localSheetId="3">'таблица 2.1'!#REF!</definedName>
    <definedName name="sub_13010" localSheetId="16">'9070000130'!#REF!</definedName>
    <definedName name="sub_13010" localSheetId="11">'90707020170021140622'!#REF!</definedName>
    <definedName name="sub_13010" localSheetId="6">'90707020210002520621'!#REF!</definedName>
    <definedName name="sub_13010" localSheetId="8">'90707020210002520622'!#REF!</definedName>
    <definedName name="sub_13010" localSheetId="9">'90707020210002520622 (2)'!#REF!</definedName>
    <definedName name="sub_13010" localSheetId="7">'90707020210072030621'!#REF!</definedName>
    <definedName name="sub_13010" localSheetId="12">'90707021710021590622'!#REF!</definedName>
    <definedName name="sub_13010" localSheetId="15">'90707070430021230622'!#REF!</definedName>
    <definedName name="sub_13010" localSheetId="14">'90707070430073130622'!#REF!</definedName>
    <definedName name="sub_13010" localSheetId="13">'907070704300S3130622'!#REF!</definedName>
    <definedName name="sub_13010" localSheetId="10">'90710030430021220622'!#REF!</definedName>
    <definedName name="sub_13010" localSheetId="0">'Прил 1 раздел 1'!#REF!</definedName>
    <definedName name="sub_13010" localSheetId="2">'раздел 3, табл.2'!#REF!</definedName>
    <definedName name="sub_13010" localSheetId="3">'таблица 2.1'!#REF!</definedName>
    <definedName name="sub_13011" localSheetId="16">'9070000130'!#REF!</definedName>
    <definedName name="sub_13011" localSheetId="11">'90707020170021140622'!#REF!</definedName>
    <definedName name="sub_13011" localSheetId="6">'90707020210002520621'!#REF!</definedName>
    <definedName name="sub_13011" localSheetId="8">'90707020210002520622'!#REF!</definedName>
    <definedName name="sub_13011" localSheetId="9">'90707020210002520622 (2)'!#REF!</definedName>
    <definedName name="sub_13011" localSheetId="7">'90707020210072030621'!#REF!</definedName>
    <definedName name="sub_13011" localSheetId="12">'90707021710021590622'!#REF!</definedName>
    <definedName name="sub_13011" localSheetId="15">'90707070430021230622'!#REF!</definedName>
    <definedName name="sub_13011" localSheetId="14">'90707070430073130622'!#REF!</definedName>
    <definedName name="sub_13011" localSheetId="13">'907070704300S3130622'!#REF!</definedName>
    <definedName name="sub_13011" localSheetId="10">'90710030430021220622'!#REF!</definedName>
    <definedName name="sub_13011" localSheetId="0">'Прил 1 раздел 1'!#REF!</definedName>
    <definedName name="sub_13011" localSheetId="2">'раздел 3, табл.2'!#REF!</definedName>
    <definedName name="sub_13011" localSheetId="3">'таблица 2.1'!#REF!</definedName>
    <definedName name="sub_13012" localSheetId="16">'9070000130'!#REF!</definedName>
    <definedName name="sub_13012" localSheetId="11">'90707020170021140622'!#REF!</definedName>
    <definedName name="sub_13012" localSheetId="6">'90707020210002520621'!#REF!</definedName>
    <definedName name="sub_13012" localSheetId="8">'90707020210002520622'!#REF!</definedName>
    <definedName name="sub_13012" localSheetId="9">'90707020210002520622 (2)'!#REF!</definedName>
    <definedName name="sub_13012" localSheetId="7">'90707020210072030621'!#REF!</definedName>
    <definedName name="sub_13012" localSheetId="12">'90707021710021590622'!#REF!</definedName>
    <definedName name="sub_13012" localSheetId="15">'90707070430021230622'!#REF!</definedName>
    <definedName name="sub_13012" localSheetId="14">'90707070430073130622'!#REF!</definedName>
    <definedName name="sub_13012" localSheetId="13">'907070704300S3130622'!#REF!</definedName>
    <definedName name="sub_13012" localSheetId="10">'90710030430021220622'!#REF!</definedName>
    <definedName name="sub_13012" localSheetId="0">'Прил 1 раздел 1'!#REF!</definedName>
    <definedName name="sub_13012" localSheetId="2">'раздел 3, табл.2'!#REF!</definedName>
    <definedName name="sub_13012" localSheetId="3">'таблица 2.1'!#REF!</definedName>
    <definedName name="sub_13013" localSheetId="16">'9070000130'!#REF!</definedName>
    <definedName name="sub_13013" localSheetId="11">'90707020170021140622'!#REF!</definedName>
    <definedName name="sub_13013" localSheetId="6">'90707020210002520621'!#REF!</definedName>
    <definedName name="sub_13013" localSheetId="8">'90707020210002520622'!#REF!</definedName>
    <definedName name="sub_13013" localSheetId="9">'90707020210002520622 (2)'!#REF!</definedName>
    <definedName name="sub_13013" localSheetId="7">'90707020210072030621'!#REF!</definedName>
    <definedName name="sub_13013" localSheetId="12">'90707021710021590622'!#REF!</definedName>
    <definedName name="sub_13013" localSheetId="15">'90707070430021230622'!#REF!</definedName>
    <definedName name="sub_13013" localSheetId="14">'90707070430073130622'!#REF!</definedName>
    <definedName name="sub_13013" localSheetId="13">'907070704300S3130622'!#REF!</definedName>
    <definedName name="sub_13013" localSheetId="10">'90710030430021220622'!#REF!</definedName>
    <definedName name="sub_13013" localSheetId="0">'Прил 1 раздел 1'!#REF!</definedName>
    <definedName name="sub_13013" localSheetId="2">'раздел 3, табл.2'!#REF!</definedName>
    <definedName name="sub_13013" localSheetId="3">'таблица 2.1'!#REF!</definedName>
    <definedName name="sub_13020" localSheetId="16">'9070000130'!#REF!</definedName>
    <definedName name="sub_13020" localSheetId="11">'90707020170021140622'!#REF!</definedName>
    <definedName name="sub_13020" localSheetId="6">'90707020210002520621'!#REF!</definedName>
    <definedName name="sub_13020" localSheetId="8">'90707020210002520622'!#REF!</definedName>
    <definedName name="sub_13020" localSheetId="9">'90707020210002520622 (2)'!#REF!</definedName>
    <definedName name="sub_13020" localSheetId="7">'90707020210072030621'!#REF!</definedName>
    <definedName name="sub_13020" localSheetId="12">'90707021710021590622'!#REF!</definedName>
    <definedName name="sub_13020" localSheetId="15">'90707070430021230622'!#REF!</definedName>
    <definedName name="sub_13020" localSheetId="14">'90707070430073130622'!#REF!</definedName>
    <definedName name="sub_13020" localSheetId="13">'907070704300S3130622'!#REF!</definedName>
    <definedName name="sub_13020" localSheetId="10">'90710030430021220622'!#REF!</definedName>
    <definedName name="sub_13020" localSheetId="0">'Прил 1 раздел 1'!$B$46</definedName>
    <definedName name="sub_13020" localSheetId="2">'раздел 3, табл.2'!#REF!</definedName>
    <definedName name="sub_13020" localSheetId="3">'таблица 2.1'!#REF!</definedName>
    <definedName name="sub_132798140" localSheetId="16">'9070000130'!$B$12</definedName>
    <definedName name="sub_132798140" localSheetId="11">'90707020170021140622'!$B$12</definedName>
    <definedName name="sub_132798140" localSheetId="6">'90707020210002520621'!$B$12</definedName>
    <definedName name="sub_132798140" localSheetId="8">'90707020210002520622'!$B$12</definedName>
    <definedName name="sub_132798140" localSheetId="9">'90707020210002520622 (2)'!$B$12</definedName>
    <definedName name="sub_132798140" localSheetId="7">'90707020210072030621'!$B$12</definedName>
    <definedName name="sub_132798140" localSheetId="12">'90707021710021590622'!$B$12</definedName>
    <definedName name="sub_132798140" localSheetId="15">'90707070430021230622'!$B$12</definedName>
    <definedName name="sub_132798140" localSheetId="14">'90707070430073130622'!$B$12</definedName>
    <definedName name="sub_132798140" localSheetId="13">'907070704300S3130622'!$B$12</definedName>
    <definedName name="sub_132798140" localSheetId="10">'90710030430021220622'!$B$12</definedName>
    <definedName name="sub_132798140" localSheetId="0">'Прил 1 раздел 1'!#REF!</definedName>
    <definedName name="sub_132798140" localSheetId="2">'раздел 3, табл.2'!$B$14</definedName>
    <definedName name="sub_132798140" localSheetId="3">'таблица 2.1'!$B$12</definedName>
    <definedName name="sub_132892740" localSheetId="16">'9070000130'!$B$62</definedName>
    <definedName name="sub_132892740" localSheetId="11">'90707020170021140622'!$B$62</definedName>
    <definedName name="sub_132892740" localSheetId="6">'90707020210002520621'!$B$62</definedName>
    <definedName name="sub_132892740" localSheetId="8">'90707020210002520622'!$B$62</definedName>
    <definedName name="sub_132892740" localSheetId="9">'90707020210002520622 (2)'!$B$62</definedName>
    <definedName name="sub_132892740" localSheetId="7">'90707020210072030621'!$B$62</definedName>
    <definedName name="sub_132892740" localSheetId="12">'90707021710021590622'!$B$62</definedName>
    <definedName name="sub_132892740" localSheetId="15">'90707070430021230622'!$B$62</definedName>
    <definedName name="sub_132892740" localSheetId="14">'90707070430073130622'!$B$62</definedName>
    <definedName name="sub_132892740" localSheetId="13">'907070704300S3130622'!$B$62</definedName>
    <definedName name="sub_132892740" localSheetId="10">'90710030430021220622'!$B$62</definedName>
    <definedName name="sub_132892740" localSheetId="0">'Прил 1 раздел 1'!#REF!</definedName>
    <definedName name="sub_132892740" localSheetId="2">'раздел 3, табл.2'!#REF!</definedName>
    <definedName name="sub_132892740" localSheetId="3">'таблица 2.1'!$B$22</definedName>
    <definedName name="sub_1404" localSheetId="16">'9070000130'!#REF!</definedName>
    <definedName name="sub_1404" localSheetId="11">'90707020170021140622'!#REF!</definedName>
    <definedName name="sub_1404" localSheetId="6">'90707020210002520621'!#REF!</definedName>
    <definedName name="sub_1404" localSheetId="8">'90707020210002520622'!#REF!</definedName>
    <definedName name="sub_1404" localSheetId="9">'90707020210002520622 (2)'!#REF!</definedName>
    <definedName name="sub_1404" localSheetId="7">'90707020210072030621'!#REF!</definedName>
    <definedName name="sub_1404" localSheetId="12">'90707021710021590622'!#REF!</definedName>
    <definedName name="sub_1404" localSheetId="15">'90707070430021230622'!#REF!</definedName>
    <definedName name="sub_1404" localSheetId="14">'90707070430073130622'!#REF!</definedName>
    <definedName name="sub_1404" localSheetId="13">'907070704300S3130622'!#REF!</definedName>
    <definedName name="sub_1404" localSheetId="10">'90710030430021220622'!#REF!</definedName>
    <definedName name="sub_1404" localSheetId="2">'раздел 3, табл.2'!#REF!</definedName>
    <definedName name="sub_1404" localSheetId="3">'таблица 2.1'!#REF!</definedName>
    <definedName name="sub_2100" localSheetId="16">'9070000130'!#REF!</definedName>
    <definedName name="sub_2100" localSheetId="11">'90707020170021140622'!#REF!</definedName>
    <definedName name="sub_2100" localSheetId="6">'90707020210002520621'!#REF!</definedName>
    <definedName name="sub_2100" localSheetId="8">'90707020210002520622'!#REF!</definedName>
    <definedName name="sub_2100" localSheetId="9">'90707020210002520622 (2)'!#REF!</definedName>
    <definedName name="sub_2100" localSheetId="7">'90707020210072030621'!#REF!</definedName>
    <definedName name="sub_2100" localSheetId="12">'90707021710021590622'!#REF!</definedName>
    <definedName name="sub_2100" localSheetId="15">'90707070430021230622'!#REF!</definedName>
    <definedName name="sub_2100" localSheetId="14">'90707070430073130622'!#REF!</definedName>
    <definedName name="sub_2100" localSheetId="13">'907070704300S3130622'!#REF!</definedName>
    <definedName name="sub_2100" localSheetId="10">'90710030430021220622'!#REF!</definedName>
    <definedName name="sub_2100" localSheetId="0">'Прил 1 раздел 1'!$A$38</definedName>
    <definedName name="sub_2100" localSheetId="2">'раздел 3, табл.2'!#REF!</definedName>
    <definedName name="sub_2100" localSheetId="3">'таблица 2.1'!#REF!</definedName>
    <definedName name="sub_2111" localSheetId="16">'9070000130'!#REF!</definedName>
    <definedName name="sub_2111" localSheetId="11">'90707020170021140622'!#REF!</definedName>
    <definedName name="sub_2111" localSheetId="6">'90707020210002520621'!#REF!</definedName>
    <definedName name="sub_2111" localSheetId="8">'90707020210002520622'!#REF!</definedName>
    <definedName name="sub_2111" localSheetId="9">'90707020210002520622 (2)'!#REF!</definedName>
    <definedName name="sub_2111" localSheetId="7">'90707020210072030621'!#REF!</definedName>
    <definedName name="sub_2111" localSheetId="12">'90707021710021590622'!#REF!</definedName>
    <definedName name="sub_2111" localSheetId="15">'90707070430021230622'!#REF!</definedName>
    <definedName name="sub_2111" localSheetId="14">'90707070430073130622'!#REF!</definedName>
    <definedName name="sub_2111" localSheetId="13">'907070704300S3130622'!#REF!</definedName>
    <definedName name="sub_2111" localSheetId="10">'90710030430021220622'!#REF!</definedName>
    <definedName name="sub_2111" localSheetId="0">'Прил 1 раздел 1'!$B$40</definedName>
    <definedName name="sub_2111" localSheetId="2">'раздел 3, табл.2'!#REF!</definedName>
    <definedName name="sub_2111" localSheetId="3">'таблица 2.1'!#REF!</definedName>
    <definedName name="sub_2112" localSheetId="16">'9070000130'!#REF!</definedName>
    <definedName name="sub_2112" localSheetId="11">'90707020170021140622'!#REF!</definedName>
    <definedName name="sub_2112" localSheetId="6">'90707020210002520621'!#REF!</definedName>
    <definedName name="sub_2112" localSheetId="8">'90707020210002520622'!#REF!</definedName>
    <definedName name="sub_2112" localSheetId="9">'90707020210002520622 (2)'!#REF!</definedName>
    <definedName name="sub_2112" localSheetId="7">'90707020210072030621'!#REF!</definedName>
    <definedName name="sub_2112" localSheetId="12">'90707021710021590622'!#REF!</definedName>
    <definedName name="sub_2112" localSheetId="15">'90707070430021230622'!#REF!</definedName>
    <definedName name="sub_2112" localSheetId="14">'90707070430073130622'!#REF!</definedName>
    <definedName name="sub_2112" localSheetId="13">'907070704300S3130622'!#REF!</definedName>
    <definedName name="sub_2112" localSheetId="10">'90710030430021220622'!#REF!</definedName>
    <definedName name="sub_2112" localSheetId="0">'Прил 1 раздел 1'!$B$42</definedName>
    <definedName name="sub_2112" localSheetId="2">'раздел 3, табл.2'!#REF!</definedName>
    <definedName name="sub_2112" localSheetId="3">'таблица 2.1'!#REF!</definedName>
    <definedName name="sub_2113" localSheetId="16">'9070000130'!#REF!</definedName>
    <definedName name="sub_2113" localSheetId="11">'90707020170021140622'!#REF!</definedName>
    <definedName name="sub_2113" localSheetId="6">'90707020210002520621'!#REF!</definedName>
    <definedName name="sub_2113" localSheetId="8">'90707020210002520622'!#REF!</definedName>
    <definedName name="sub_2113" localSheetId="9">'90707020210002520622 (2)'!#REF!</definedName>
    <definedName name="sub_2113" localSheetId="7">'90707020210072030621'!#REF!</definedName>
    <definedName name="sub_2113" localSheetId="12">'90707021710021590622'!#REF!</definedName>
    <definedName name="sub_2113" localSheetId="15">'90707070430021230622'!#REF!</definedName>
    <definedName name="sub_2113" localSheetId="14">'90707070430073130622'!#REF!</definedName>
    <definedName name="sub_2113" localSheetId="13">'907070704300S3130622'!#REF!</definedName>
    <definedName name="sub_2113" localSheetId="10">'90710030430021220622'!#REF!</definedName>
    <definedName name="sub_2113" localSheetId="0">'Прил 1 раздел 1'!$B$44</definedName>
    <definedName name="sub_2113" localSheetId="2">'раздел 3, табл.2'!#REF!</definedName>
    <definedName name="sub_2113" localSheetId="3">'таблица 2.1'!#REF!</definedName>
    <definedName name="sub_22" localSheetId="16">'9070000130'!#REF!</definedName>
    <definedName name="sub_22" localSheetId="11">'90707020170021140622'!#REF!</definedName>
    <definedName name="sub_22" localSheetId="6">'90707020210002520621'!#REF!</definedName>
    <definedName name="sub_22" localSheetId="8">'90707020210002520622'!#REF!</definedName>
    <definedName name="sub_22" localSheetId="9">'90707020210002520622 (2)'!#REF!</definedName>
    <definedName name="sub_22" localSheetId="7">'90707020210072030621'!#REF!</definedName>
    <definedName name="sub_22" localSheetId="12">'90707021710021590622'!#REF!</definedName>
    <definedName name="sub_22" localSheetId="15">'90707070430021230622'!#REF!</definedName>
    <definedName name="sub_22" localSheetId="14">'90707070430073130622'!#REF!</definedName>
    <definedName name="sub_22" localSheetId="13">'907070704300S3130622'!#REF!</definedName>
    <definedName name="sub_22" localSheetId="10">'90710030430021220622'!#REF!</definedName>
    <definedName name="sub_22" localSheetId="0">'Прил 1 раздел 1'!#REF!</definedName>
    <definedName name="sub_22" localSheetId="2">'раздел 3, табл.2'!#REF!</definedName>
    <definedName name="sub_22" localSheetId="3">'таблица 2.1'!#REF!</definedName>
    <definedName name="sub_221" localSheetId="16">'9070000130'!#REF!</definedName>
    <definedName name="sub_221" localSheetId="11">'90707020170021140622'!#REF!</definedName>
    <definedName name="sub_221" localSheetId="6">'90707020210002520621'!#REF!</definedName>
    <definedName name="sub_221" localSheetId="8">'90707020210002520622'!#REF!</definedName>
    <definedName name="sub_221" localSheetId="9">'90707020210002520622 (2)'!#REF!</definedName>
    <definedName name="sub_221" localSheetId="7">'90707020210072030621'!#REF!</definedName>
    <definedName name="sub_221" localSheetId="12">'90707021710021590622'!#REF!</definedName>
    <definedName name="sub_221" localSheetId="15">'90707070430021230622'!#REF!</definedName>
    <definedName name="sub_221" localSheetId="14">'90707070430073130622'!#REF!</definedName>
    <definedName name="sub_221" localSheetId="13">'907070704300S3130622'!#REF!</definedName>
    <definedName name="sub_221" localSheetId="10">'90710030430021220622'!#REF!</definedName>
    <definedName name="sub_221" localSheetId="0">'Прил 1 раздел 1'!#REF!</definedName>
    <definedName name="sub_221" localSheetId="2">'раздел 3, табл.2'!#REF!</definedName>
    <definedName name="sub_221" localSheetId="3">'таблица 2.1'!#REF!</definedName>
    <definedName name="sub_2210" localSheetId="16">'9070000130'!#REF!</definedName>
    <definedName name="sub_2210" localSheetId="11">'90707020170021140622'!#REF!</definedName>
    <definedName name="sub_2210" localSheetId="6">'90707020210002520621'!#REF!</definedName>
    <definedName name="sub_2210" localSheetId="8">'90707020210002520622'!#REF!</definedName>
    <definedName name="sub_2210" localSheetId="9">'90707020210002520622 (2)'!#REF!</definedName>
    <definedName name="sub_2210" localSheetId="7">'90707020210072030621'!#REF!</definedName>
    <definedName name="sub_2210" localSheetId="12">'90707021710021590622'!#REF!</definedName>
    <definedName name="sub_2210" localSheetId="15">'90707070430021230622'!#REF!</definedName>
    <definedName name="sub_2210" localSheetId="14">'90707070430073130622'!#REF!</definedName>
    <definedName name="sub_2210" localSheetId="13">'907070704300S3130622'!#REF!</definedName>
    <definedName name="sub_2210" localSheetId="10">'90710030430021220622'!#REF!</definedName>
    <definedName name="sub_2210" localSheetId="0">'Прил 1 раздел 1'!#REF!</definedName>
    <definedName name="sub_2210" localSheetId="2">'раздел 3, табл.2'!#REF!</definedName>
    <definedName name="sub_2210" localSheetId="3">'таблица 2.1'!#REF!</definedName>
    <definedName name="sub_222" localSheetId="16">'9070000130'!#REF!</definedName>
    <definedName name="sub_222" localSheetId="11">'90707020170021140622'!#REF!</definedName>
    <definedName name="sub_222" localSheetId="6">'90707020210002520621'!#REF!</definedName>
    <definedName name="sub_222" localSheetId="8">'90707020210002520622'!#REF!</definedName>
    <definedName name="sub_222" localSheetId="9">'90707020210002520622 (2)'!#REF!</definedName>
    <definedName name="sub_222" localSheetId="7">'90707020210072030621'!#REF!</definedName>
    <definedName name="sub_222" localSheetId="12">'90707021710021590622'!#REF!</definedName>
    <definedName name="sub_222" localSheetId="15">'90707070430021230622'!#REF!</definedName>
    <definedName name="sub_222" localSheetId="14">'90707070430073130622'!#REF!</definedName>
    <definedName name="sub_222" localSheetId="13">'907070704300S3130622'!#REF!</definedName>
    <definedName name="sub_222" localSheetId="10">'90710030430021220622'!#REF!</definedName>
    <definedName name="sub_222" localSheetId="0">'Прил 1 раздел 1'!#REF!</definedName>
    <definedName name="sub_222" localSheetId="2">'раздел 3, табл.2'!#REF!</definedName>
    <definedName name="sub_222" localSheetId="3">'таблица 2.1'!#REF!</definedName>
    <definedName name="sub_223" localSheetId="16">'9070000130'!#REF!</definedName>
    <definedName name="sub_223" localSheetId="11">'90707020170021140622'!#REF!</definedName>
    <definedName name="sub_223" localSheetId="6">'90707020210002520621'!#REF!</definedName>
    <definedName name="sub_223" localSheetId="8">'90707020210002520622'!#REF!</definedName>
    <definedName name="sub_223" localSheetId="9">'90707020210002520622 (2)'!#REF!</definedName>
    <definedName name="sub_223" localSheetId="7">'90707020210072030621'!#REF!</definedName>
    <definedName name="sub_223" localSheetId="12">'90707021710021590622'!#REF!</definedName>
    <definedName name="sub_223" localSheetId="15">'90707070430021230622'!#REF!</definedName>
    <definedName name="sub_223" localSheetId="14">'90707070430073130622'!#REF!</definedName>
    <definedName name="sub_223" localSheetId="13">'907070704300S3130622'!#REF!</definedName>
    <definedName name="sub_223" localSheetId="10">'90710030430021220622'!#REF!</definedName>
    <definedName name="sub_223" localSheetId="0">'Прил 1 раздел 1'!#REF!</definedName>
    <definedName name="sub_223" localSheetId="2">'раздел 3, табл.2'!#REF!</definedName>
    <definedName name="sub_223" localSheetId="3">'таблица 2.1'!#REF!</definedName>
    <definedName name="sub_224" localSheetId="16">'9070000130'!#REF!</definedName>
    <definedName name="sub_224" localSheetId="11">'90707020170021140622'!#REF!</definedName>
    <definedName name="sub_224" localSheetId="6">'90707020210002520621'!#REF!</definedName>
    <definedName name="sub_224" localSheetId="8">'90707020210002520622'!#REF!</definedName>
    <definedName name="sub_224" localSheetId="9">'90707020210002520622 (2)'!#REF!</definedName>
    <definedName name="sub_224" localSheetId="7">'90707020210072030621'!#REF!</definedName>
    <definedName name="sub_224" localSheetId="12">'90707021710021590622'!#REF!</definedName>
    <definedName name="sub_224" localSheetId="15">'90707070430021230622'!#REF!</definedName>
    <definedName name="sub_224" localSheetId="14">'90707070430073130622'!#REF!</definedName>
    <definedName name="sub_224" localSheetId="13">'907070704300S3130622'!#REF!</definedName>
    <definedName name="sub_224" localSheetId="10">'90710030430021220622'!#REF!</definedName>
    <definedName name="sub_224" localSheetId="0">'Прил 1 раздел 1'!#REF!</definedName>
    <definedName name="sub_224" localSheetId="2">'раздел 3, табл.2'!#REF!</definedName>
    <definedName name="sub_224" localSheetId="3">'таблица 2.1'!#REF!</definedName>
    <definedName name="sub_225" localSheetId="16">'9070000130'!#REF!</definedName>
    <definedName name="sub_225" localSheetId="11">'90707020170021140622'!#REF!</definedName>
    <definedName name="sub_225" localSheetId="6">'90707020210002520621'!#REF!</definedName>
    <definedName name="sub_225" localSheetId="8">'90707020210002520622'!#REF!</definedName>
    <definedName name="sub_225" localSheetId="9">'90707020210002520622 (2)'!#REF!</definedName>
    <definedName name="sub_225" localSheetId="7">'90707020210072030621'!#REF!</definedName>
    <definedName name="sub_225" localSheetId="12">'90707021710021590622'!#REF!</definedName>
    <definedName name="sub_225" localSheetId="15">'90707070430021230622'!#REF!</definedName>
    <definedName name="sub_225" localSheetId="14">'90707070430073130622'!#REF!</definedName>
    <definedName name="sub_225" localSheetId="13">'907070704300S3130622'!#REF!</definedName>
    <definedName name="sub_225" localSheetId="10">'90710030430021220622'!#REF!</definedName>
    <definedName name="sub_225" localSheetId="0">'Прил 1 раздел 1'!#REF!</definedName>
    <definedName name="sub_225" localSheetId="2">'раздел 3, табл.2'!#REF!</definedName>
    <definedName name="sub_225" localSheetId="3">'таблица 2.1'!#REF!</definedName>
    <definedName name="sub_226" localSheetId="16">'9070000130'!#REF!</definedName>
    <definedName name="sub_226" localSheetId="11">'90707020170021140622'!#REF!</definedName>
    <definedName name="sub_226" localSheetId="6">'90707020210002520621'!#REF!</definedName>
    <definedName name="sub_226" localSheetId="8">'90707020210002520622'!#REF!</definedName>
    <definedName name="sub_226" localSheetId="9">'90707020210002520622 (2)'!#REF!</definedName>
    <definedName name="sub_226" localSheetId="7">'90707020210072030621'!#REF!</definedName>
    <definedName name="sub_226" localSheetId="12">'90707021710021590622'!#REF!</definedName>
    <definedName name="sub_226" localSheetId="15">'90707070430021230622'!#REF!</definedName>
    <definedName name="sub_226" localSheetId="14">'90707070430073130622'!#REF!</definedName>
    <definedName name="sub_226" localSheetId="13">'907070704300S3130622'!#REF!</definedName>
    <definedName name="sub_226" localSheetId="10">'90710030430021220622'!#REF!</definedName>
    <definedName name="sub_226" localSheetId="0">'Прил 1 раздел 1'!#REF!</definedName>
    <definedName name="sub_226" localSheetId="2">'раздел 3, табл.2'!#REF!</definedName>
    <definedName name="sub_226" localSheetId="3">'таблица 2.1'!#REF!</definedName>
    <definedName name="sub_227" localSheetId="16">'9070000130'!#REF!</definedName>
    <definedName name="sub_227" localSheetId="11">'90707020170021140622'!#REF!</definedName>
    <definedName name="sub_227" localSheetId="6">'90707020210002520621'!#REF!</definedName>
    <definedName name="sub_227" localSheetId="8">'90707020210002520622'!#REF!</definedName>
    <definedName name="sub_227" localSheetId="9">'90707020210002520622 (2)'!#REF!</definedName>
    <definedName name="sub_227" localSheetId="7">'90707020210072030621'!#REF!</definedName>
    <definedName name="sub_227" localSheetId="12">'90707021710021590622'!#REF!</definedName>
    <definedName name="sub_227" localSheetId="15">'90707070430021230622'!#REF!</definedName>
    <definedName name="sub_227" localSheetId="14">'90707070430073130622'!#REF!</definedName>
    <definedName name="sub_227" localSheetId="13">'907070704300S3130622'!#REF!</definedName>
    <definedName name="sub_227" localSheetId="10">'90710030430021220622'!#REF!</definedName>
    <definedName name="sub_227" localSheetId="0">'Прил 1 раздел 1'!#REF!</definedName>
    <definedName name="sub_227" localSheetId="2">'раздел 3, табл.2'!#REF!</definedName>
    <definedName name="sub_227" localSheetId="3">'таблица 2.1'!#REF!</definedName>
    <definedName name="sub_228" localSheetId="16">'9070000130'!#REF!</definedName>
    <definedName name="sub_228" localSheetId="11">'90707020170021140622'!#REF!</definedName>
    <definedName name="sub_228" localSheetId="6">'90707020210002520621'!#REF!</definedName>
    <definedName name="sub_228" localSheetId="8">'90707020210002520622'!#REF!</definedName>
    <definedName name="sub_228" localSheetId="9">'90707020210002520622 (2)'!#REF!</definedName>
    <definedName name="sub_228" localSheetId="7">'90707020210072030621'!#REF!</definedName>
    <definedName name="sub_228" localSheetId="12">'90707021710021590622'!#REF!</definedName>
    <definedName name="sub_228" localSheetId="15">'90707070430021230622'!#REF!</definedName>
    <definedName name="sub_228" localSheetId="14">'90707070430073130622'!#REF!</definedName>
    <definedName name="sub_228" localSheetId="13">'907070704300S3130622'!#REF!</definedName>
    <definedName name="sub_228" localSheetId="10">'90710030430021220622'!#REF!</definedName>
    <definedName name="sub_228" localSheetId="0">'Прил 1 раздел 1'!#REF!</definedName>
    <definedName name="sub_228" localSheetId="2">'раздел 3, табл.2'!#REF!</definedName>
    <definedName name="sub_228" localSheetId="3">'таблица 2.1'!#REF!</definedName>
    <definedName name="sub_229" localSheetId="16">'9070000130'!#REF!</definedName>
    <definedName name="sub_229" localSheetId="11">'90707020170021140622'!#REF!</definedName>
    <definedName name="sub_229" localSheetId="6">'90707020210002520621'!#REF!</definedName>
    <definedName name="sub_229" localSheetId="8">'90707020210002520622'!#REF!</definedName>
    <definedName name="sub_229" localSheetId="9">'90707020210002520622 (2)'!#REF!</definedName>
    <definedName name="sub_229" localSheetId="7">'90707020210072030621'!#REF!</definedName>
    <definedName name="sub_229" localSheetId="12">'90707021710021590622'!#REF!</definedName>
    <definedName name="sub_229" localSheetId="15">'90707070430021230622'!#REF!</definedName>
    <definedName name="sub_229" localSheetId="14">'90707070430073130622'!#REF!</definedName>
    <definedName name="sub_229" localSheetId="13">'907070704300S3130622'!#REF!</definedName>
    <definedName name="sub_229" localSheetId="10">'90710030430021220622'!#REF!</definedName>
    <definedName name="sub_229" localSheetId="0">'Прил 1 раздел 1'!#REF!</definedName>
    <definedName name="sub_229" localSheetId="2">'раздел 3, табл.2'!#REF!</definedName>
    <definedName name="sub_229" localSheetId="3">'таблица 2.1'!#REF!</definedName>
    <definedName name="sub_23" localSheetId="16">'9070000130'!#REF!</definedName>
    <definedName name="sub_23" localSheetId="11">'90707020170021140622'!#REF!</definedName>
    <definedName name="sub_23" localSheetId="6">'90707020210002520621'!#REF!</definedName>
    <definedName name="sub_23" localSheetId="8">'90707020210002520622'!#REF!</definedName>
    <definedName name="sub_23" localSheetId="9">'90707020210002520622 (2)'!#REF!</definedName>
    <definedName name="sub_23" localSheetId="7">'90707020210072030621'!#REF!</definedName>
    <definedName name="sub_23" localSheetId="12">'90707021710021590622'!#REF!</definedName>
    <definedName name="sub_23" localSheetId="15">'90707070430021230622'!#REF!</definedName>
    <definedName name="sub_23" localSheetId="14">'90707070430073130622'!#REF!</definedName>
    <definedName name="sub_23" localSheetId="13">'907070704300S3130622'!#REF!</definedName>
    <definedName name="sub_23" localSheetId="10">'90710030430021220622'!#REF!</definedName>
    <definedName name="sub_23" localSheetId="0">'Прил 1 раздел 1'!#REF!</definedName>
    <definedName name="sub_23" localSheetId="2">'раздел 3, табл.2'!#REF!</definedName>
    <definedName name="sub_23" localSheetId="3">'таблица 2.1'!#REF!</definedName>
    <definedName name="sub_231" localSheetId="16">'9070000130'!#REF!</definedName>
    <definedName name="sub_231" localSheetId="11">'90707020170021140622'!#REF!</definedName>
    <definedName name="sub_231" localSheetId="6">'90707020210002520621'!#REF!</definedName>
    <definedName name="sub_231" localSheetId="8">'90707020210002520622'!#REF!</definedName>
    <definedName name="sub_231" localSheetId="9">'90707020210002520622 (2)'!#REF!</definedName>
    <definedName name="sub_231" localSheetId="7">'90707020210072030621'!#REF!</definedName>
    <definedName name="sub_231" localSheetId="12">'90707021710021590622'!#REF!</definedName>
    <definedName name="sub_231" localSheetId="15">'90707070430021230622'!#REF!</definedName>
    <definedName name="sub_231" localSheetId="14">'90707070430073130622'!#REF!</definedName>
    <definedName name="sub_231" localSheetId="13">'907070704300S3130622'!#REF!</definedName>
    <definedName name="sub_231" localSheetId="10">'90710030430021220622'!#REF!</definedName>
    <definedName name="sub_231" localSheetId="0">'Прил 1 раздел 1'!#REF!</definedName>
    <definedName name="sub_231" localSheetId="2">'раздел 3, табл.2'!#REF!</definedName>
    <definedName name="sub_231" localSheetId="3">'таблица 2.1'!#REF!</definedName>
    <definedName name="sub_2310" localSheetId="16">'9070000130'!#REF!</definedName>
    <definedName name="sub_2310" localSheetId="11">'90707020170021140622'!#REF!</definedName>
    <definedName name="sub_2310" localSheetId="6">'90707020210002520621'!#REF!</definedName>
    <definedName name="sub_2310" localSheetId="8">'90707020210002520622'!#REF!</definedName>
    <definedName name="sub_2310" localSheetId="9">'90707020210002520622 (2)'!#REF!</definedName>
    <definedName name="sub_2310" localSheetId="7">'90707020210072030621'!#REF!</definedName>
    <definedName name="sub_2310" localSheetId="12">'90707021710021590622'!#REF!</definedName>
    <definedName name="sub_2310" localSheetId="15">'90707070430021230622'!#REF!</definedName>
    <definedName name="sub_2310" localSheetId="14">'90707070430073130622'!#REF!</definedName>
    <definedName name="sub_2310" localSheetId="13">'907070704300S3130622'!#REF!</definedName>
    <definedName name="sub_2310" localSheetId="10">'90710030430021220622'!#REF!</definedName>
    <definedName name="sub_2310" localSheetId="0">'Прил 1 раздел 1'!#REF!</definedName>
    <definedName name="sub_2310" localSheetId="2">'раздел 3, табл.2'!#REF!</definedName>
    <definedName name="sub_2310" localSheetId="3">'таблица 2.1'!#REF!</definedName>
    <definedName name="sub_232" localSheetId="16">'9070000130'!#REF!</definedName>
    <definedName name="sub_232" localSheetId="11">'90707020170021140622'!#REF!</definedName>
    <definedName name="sub_232" localSheetId="6">'90707020210002520621'!#REF!</definedName>
    <definedName name="sub_232" localSheetId="8">'90707020210002520622'!#REF!</definedName>
    <definedName name="sub_232" localSheetId="9">'90707020210002520622 (2)'!#REF!</definedName>
    <definedName name="sub_232" localSheetId="7">'90707020210072030621'!#REF!</definedName>
    <definedName name="sub_232" localSheetId="12">'90707021710021590622'!#REF!</definedName>
    <definedName name="sub_232" localSheetId="15">'90707070430021230622'!#REF!</definedName>
    <definedName name="sub_232" localSheetId="14">'90707070430073130622'!#REF!</definedName>
    <definedName name="sub_232" localSheetId="13">'907070704300S3130622'!#REF!</definedName>
    <definedName name="sub_232" localSheetId="10">'90710030430021220622'!#REF!</definedName>
    <definedName name="sub_232" localSheetId="0">'Прил 1 раздел 1'!#REF!</definedName>
    <definedName name="sub_232" localSheetId="2">'раздел 3, табл.2'!#REF!</definedName>
    <definedName name="sub_232" localSheetId="3">'таблица 2.1'!#REF!</definedName>
    <definedName name="sub_233" localSheetId="16">'9070000130'!#REF!</definedName>
    <definedName name="sub_233" localSheetId="11">'90707020170021140622'!#REF!</definedName>
    <definedName name="sub_233" localSheetId="6">'90707020210002520621'!#REF!</definedName>
    <definedName name="sub_233" localSheetId="8">'90707020210002520622'!#REF!</definedName>
    <definedName name="sub_233" localSheetId="9">'90707020210002520622 (2)'!#REF!</definedName>
    <definedName name="sub_233" localSheetId="7">'90707020210072030621'!#REF!</definedName>
    <definedName name="sub_233" localSheetId="12">'90707021710021590622'!#REF!</definedName>
    <definedName name="sub_233" localSheetId="15">'90707070430021230622'!#REF!</definedName>
    <definedName name="sub_233" localSheetId="14">'90707070430073130622'!#REF!</definedName>
    <definedName name="sub_233" localSheetId="13">'907070704300S3130622'!#REF!</definedName>
    <definedName name="sub_233" localSheetId="10">'90710030430021220622'!#REF!</definedName>
    <definedName name="sub_233" localSheetId="0">'Прил 1 раздел 1'!#REF!</definedName>
    <definedName name="sub_233" localSheetId="2">'раздел 3, табл.2'!#REF!</definedName>
    <definedName name="sub_233" localSheetId="3">'таблица 2.1'!#REF!</definedName>
    <definedName name="sub_234" localSheetId="16">'9070000130'!#REF!</definedName>
    <definedName name="sub_234" localSheetId="11">'90707020170021140622'!#REF!</definedName>
    <definedName name="sub_234" localSheetId="6">'90707020210002520621'!#REF!</definedName>
    <definedName name="sub_234" localSheetId="8">'90707020210002520622'!#REF!</definedName>
    <definedName name="sub_234" localSheetId="9">'90707020210002520622 (2)'!#REF!</definedName>
    <definedName name="sub_234" localSheetId="7">'90707020210072030621'!#REF!</definedName>
    <definedName name="sub_234" localSheetId="12">'90707021710021590622'!#REF!</definedName>
    <definedName name="sub_234" localSheetId="15">'90707070430021230622'!#REF!</definedName>
    <definedName name="sub_234" localSheetId="14">'90707070430073130622'!#REF!</definedName>
    <definedName name="sub_234" localSheetId="13">'907070704300S3130622'!#REF!</definedName>
    <definedName name="sub_234" localSheetId="10">'90710030430021220622'!#REF!</definedName>
    <definedName name="sub_234" localSheetId="0">'Прил 1 раздел 1'!#REF!</definedName>
    <definedName name="sub_234" localSheetId="2">'раздел 3, табл.2'!#REF!</definedName>
    <definedName name="sub_234" localSheetId="3">'таблица 2.1'!#REF!</definedName>
    <definedName name="sub_235" localSheetId="16">'9070000130'!#REF!</definedName>
    <definedName name="sub_235" localSheetId="11">'90707020170021140622'!#REF!</definedName>
    <definedName name="sub_235" localSheetId="6">'90707020210002520621'!#REF!</definedName>
    <definedName name="sub_235" localSheetId="8">'90707020210002520622'!#REF!</definedName>
    <definedName name="sub_235" localSheetId="9">'90707020210002520622 (2)'!#REF!</definedName>
    <definedName name="sub_235" localSheetId="7">'90707020210072030621'!#REF!</definedName>
    <definedName name="sub_235" localSheetId="12">'90707021710021590622'!#REF!</definedName>
    <definedName name="sub_235" localSheetId="15">'90707070430021230622'!#REF!</definedName>
    <definedName name="sub_235" localSheetId="14">'90707070430073130622'!#REF!</definedName>
    <definedName name="sub_235" localSheetId="13">'907070704300S3130622'!#REF!</definedName>
    <definedName name="sub_235" localSheetId="10">'90710030430021220622'!#REF!</definedName>
    <definedName name="sub_235" localSheetId="0">'Прил 1 раздел 1'!#REF!</definedName>
    <definedName name="sub_235" localSheetId="2">'раздел 3, табл.2'!#REF!</definedName>
    <definedName name="sub_235" localSheetId="3">'таблица 2.1'!#REF!</definedName>
    <definedName name="sub_236" localSheetId="16">'9070000130'!#REF!</definedName>
    <definedName name="sub_236" localSheetId="11">'90707020170021140622'!#REF!</definedName>
    <definedName name="sub_236" localSheetId="6">'90707020210002520621'!#REF!</definedName>
    <definedName name="sub_236" localSheetId="8">'90707020210002520622'!#REF!</definedName>
    <definedName name="sub_236" localSheetId="9">'90707020210002520622 (2)'!#REF!</definedName>
    <definedName name="sub_236" localSheetId="7">'90707020210072030621'!#REF!</definedName>
    <definedName name="sub_236" localSheetId="12">'90707021710021590622'!#REF!</definedName>
    <definedName name="sub_236" localSheetId="15">'90707070430021230622'!#REF!</definedName>
    <definedName name="sub_236" localSheetId="14">'90707070430073130622'!#REF!</definedName>
    <definedName name="sub_236" localSheetId="13">'907070704300S3130622'!#REF!</definedName>
    <definedName name="sub_236" localSheetId="10">'90710030430021220622'!#REF!</definedName>
    <definedName name="sub_236" localSheetId="0">'Прил 1 раздел 1'!#REF!</definedName>
    <definedName name="sub_236" localSheetId="2">'раздел 3, табл.2'!#REF!</definedName>
    <definedName name="sub_236" localSheetId="3">'таблица 2.1'!#REF!</definedName>
    <definedName name="sub_237" localSheetId="16">'9070000130'!#REF!</definedName>
    <definedName name="sub_237" localSheetId="11">'90707020170021140622'!#REF!</definedName>
    <definedName name="sub_237" localSheetId="6">'90707020210002520621'!#REF!</definedName>
    <definedName name="sub_237" localSheetId="8">'90707020210002520622'!#REF!</definedName>
    <definedName name="sub_237" localSheetId="9">'90707020210002520622 (2)'!#REF!</definedName>
    <definedName name="sub_237" localSheetId="7">'90707020210072030621'!#REF!</definedName>
    <definedName name="sub_237" localSheetId="12">'90707021710021590622'!#REF!</definedName>
    <definedName name="sub_237" localSheetId="15">'90707070430021230622'!#REF!</definedName>
    <definedName name="sub_237" localSheetId="14">'90707070430073130622'!#REF!</definedName>
    <definedName name="sub_237" localSheetId="13">'907070704300S3130622'!#REF!</definedName>
    <definedName name="sub_237" localSheetId="10">'90710030430021220622'!#REF!</definedName>
    <definedName name="sub_237" localSheetId="0">'Прил 1 раздел 1'!#REF!</definedName>
    <definedName name="sub_237" localSheetId="2">'раздел 3, табл.2'!#REF!</definedName>
    <definedName name="sub_237" localSheetId="3">'таблица 2.1'!#REF!</definedName>
    <definedName name="sub_238" localSheetId="16">'9070000130'!#REF!</definedName>
    <definedName name="sub_238" localSheetId="11">'90707020170021140622'!#REF!</definedName>
    <definedName name="sub_238" localSheetId="6">'90707020210002520621'!#REF!</definedName>
    <definedName name="sub_238" localSheetId="8">'90707020210002520622'!#REF!</definedName>
    <definedName name="sub_238" localSheetId="9">'90707020210002520622 (2)'!#REF!</definedName>
    <definedName name="sub_238" localSheetId="7">'90707020210072030621'!#REF!</definedName>
    <definedName name="sub_238" localSheetId="12">'90707021710021590622'!#REF!</definedName>
    <definedName name="sub_238" localSheetId="15">'90707070430021230622'!#REF!</definedName>
    <definedName name="sub_238" localSheetId="14">'90707070430073130622'!#REF!</definedName>
    <definedName name="sub_238" localSheetId="13">'907070704300S3130622'!#REF!</definedName>
    <definedName name="sub_238" localSheetId="10">'90710030430021220622'!#REF!</definedName>
    <definedName name="sub_238" localSheetId="0">'Прил 1 раздел 1'!#REF!</definedName>
    <definedName name="sub_238" localSheetId="2">'раздел 3, табл.2'!#REF!</definedName>
    <definedName name="sub_238" localSheetId="3">'таблица 2.1'!#REF!</definedName>
    <definedName name="sub_239" localSheetId="16">'9070000130'!#REF!</definedName>
    <definedName name="sub_239" localSheetId="11">'90707020170021140622'!#REF!</definedName>
    <definedName name="sub_239" localSheetId="6">'90707020210002520621'!#REF!</definedName>
    <definedName name="sub_239" localSheetId="8">'90707020210002520622'!#REF!</definedName>
    <definedName name="sub_239" localSheetId="9">'90707020210002520622 (2)'!#REF!</definedName>
    <definedName name="sub_239" localSheetId="7">'90707020210072030621'!#REF!</definedName>
    <definedName name="sub_239" localSheetId="12">'90707021710021590622'!#REF!</definedName>
    <definedName name="sub_239" localSheetId="15">'90707070430021230622'!#REF!</definedName>
    <definedName name="sub_239" localSheetId="14">'90707070430073130622'!#REF!</definedName>
    <definedName name="sub_239" localSheetId="13">'907070704300S3130622'!#REF!</definedName>
    <definedName name="sub_239" localSheetId="10">'90710030430021220622'!#REF!</definedName>
    <definedName name="sub_239" localSheetId="0">'Прил 1 раздел 1'!#REF!</definedName>
    <definedName name="sub_239" localSheetId="2">'раздел 3, табл.2'!#REF!</definedName>
    <definedName name="sub_239" localSheetId="3">'таблица 2.1'!#REF!</definedName>
    <definedName name="sub_31" localSheetId="16">'9070000130'!#REF!</definedName>
    <definedName name="sub_31" localSheetId="11">'90707020170021140622'!#REF!</definedName>
    <definedName name="sub_31" localSheetId="6">'90707020210002520621'!#REF!</definedName>
    <definedName name="sub_31" localSheetId="8">'90707020210002520622'!#REF!</definedName>
    <definedName name="sub_31" localSheetId="9">'90707020210002520622 (2)'!#REF!</definedName>
    <definedName name="sub_31" localSheetId="7">'90707020210072030621'!#REF!</definedName>
    <definedName name="sub_31" localSheetId="12">'90707021710021590622'!#REF!</definedName>
    <definedName name="sub_31" localSheetId="15">'90707070430021230622'!#REF!</definedName>
    <definedName name="sub_31" localSheetId="14">'90707070430073130622'!#REF!</definedName>
    <definedName name="sub_31" localSheetId="13">'907070704300S3130622'!#REF!</definedName>
    <definedName name="sub_31" localSheetId="10">'90710030430021220622'!#REF!</definedName>
    <definedName name="sub_31" localSheetId="0">'Прил 1 раздел 1'!#REF!</definedName>
    <definedName name="sub_31" localSheetId="2">'раздел 3, табл.2'!#REF!</definedName>
    <definedName name="sub_31" localSheetId="3">'таблица 2.1'!#REF!</definedName>
    <definedName name="sub_32" localSheetId="16">'9070000130'!#REF!</definedName>
    <definedName name="sub_32" localSheetId="11">'90707020170021140622'!#REF!</definedName>
    <definedName name="sub_32" localSheetId="6">'90707020210002520621'!#REF!</definedName>
    <definedName name="sub_32" localSheetId="8">'90707020210002520622'!#REF!</definedName>
    <definedName name="sub_32" localSheetId="9">'90707020210002520622 (2)'!#REF!</definedName>
    <definedName name="sub_32" localSheetId="7">'90707020210072030621'!#REF!</definedName>
    <definedName name="sub_32" localSheetId="12">'90707021710021590622'!#REF!</definedName>
    <definedName name="sub_32" localSheetId="15">'90707070430021230622'!#REF!</definedName>
    <definedName name="sub_32" localSheetId="14">'90707070430073130622'!#REF!</definedName>
    <definedName name="sub_32" localSheetId="13">'907070704300S3130622'!#REF!</definedName>
    <definedName name="sub_32" localSheetId="10">'90710030430021220622'!#REF!</definedName>
    <definedName name="sub_32" localSheetId="0">'Прил 1 раздел 1'!#REF!</definedName>
    <definedName name="sub_32" localSheetId="2">'раздел 3, табл.2'!#REF!</definedName>
    <definedName name="sub_32" localSheetId="3">'таблица 2.1'!#REF!</definedName>
    <definedName name="sub_321" localSheetId="16">'9070000130'!#REF!</definedName>
    <definedName name="sub_321" localSheetId="11">'90707020170021140622'!#REF!</definedName>
    <definedName name="sub_321" localSheetId="6">'90707020210002520621'!#REF!</definedName>
    <definedName name="sub_321" localSheetId="8">'90707020210002520622'!#REF!</definedName>
    <definedName name="sub_321" localSheetId="9">'90707020210002520622 (2)'!#REF!</definedName>
    <definedName name="sub_321" localSheetId="7">'90707020210072030621'!#REF!</definedName>
    <definedName name="sub_321" localSheetId="12">'90707021710021590622'!#REF!</definedName>
    <definedName name="sub_321" localSheetId="15">'90707070430021230622'!#REF!</definedName>
    <definedName name="sub_321" localSheetId="14">'90707070430073130622'!#REF!</definedName>
    <definedName name="sub_321" localSheetId="13">'907070704300S3130622'!#REF!</definedName>
    <definedName name="sub_321" localSheetId="10">'90710030430021220622'!#REF!</definedName>
    <definedName name="sub_321" localSheetId="0">'Прил 1 раздел 1'!#REF!</definedName>
    <definedName name="sub_321" localSheetId="2">'раздел 3, табл.2'!#REF!</definedName>
    <definedName name="sub_321" localSheetId="3">'таблица 2.1'!#REF!</definedName>
    <definedName name="sub_3210" localSheetId="16">'9070000130'!#REF!</definedName>
    <definedName name="sub_3210" localSheetId="11">'90707020170021140622'!#REF!</definedName>
    <definedName name="sub_3210" localSheetId="6">'90707020210002520621'!#REF!</definedName>
    <definedName name="sub_3210" localSheetId="8">'90707020210002520622'!#REF!</definedName>
    <definedName name="sub_3210" localSheetId="9">'90707020210002520622 (2)'!#REF!</definedName>
    <definedName name="sub_3210" localSheetId="7">'90707020210072030621'!#REF!</definedName>
    <definedName name="sub_3210" localSheetId="12">'90707021710021590622'!#REF!</definedName>
    <definedName name="sub_3210" localSheetId="15">'90707070430021230622'!#REF!</definedName>
    <definedName name="sub_3210" localSheetId="14">'90707070430073130622'!#REF!</definedName>
    <definedName name="sub_3210" localSheetId="13">'907070704300S3130622'!#REF!</definedName>
    <definedName name="sub_3210" localSheetId="10">'90710030430021220622'!#REF!</definedName>
    <definedName name="sub_3210" localSheetId="0">'Прил 1 раздел 1'!#REF!</definedName>
    <definedName name="sub_3210" localSheetId="2">'раздел 3, табл.2'!#REF!</definedName>
    <definedName name="sub_3210" localSheetId="3">'таблица 2.1'!#REF!</definedName>
    <definedName name="sub_3211" localSheetId="16">'9070000130'!#REF!</definedName>
    <definedName name="sub_3211" localSheetId="11">'90707020170021140622'!#REF!</definedName>
    <definedName name="sub_3211" localSheetId="6">'90707020210002520621'!#REF!</definedName>
    <definedName name="sub_3211" localSheetId="8">'90707020210002520622'!#REF!</definedName>
    <definedName name="sub_3211" localSheetId="9">'90707020210002520622 (2)'!#REF!</definedName>
    <definedName name="sub_3211" localSheetId="7">'90707020210072030621'!#REF!</definedName>
    <definedName name="sub_3211" localSheetId="12">'90707021710021590622'!#REF!</definedName>
    <definedName name="sub_3211" localSheetId="15">'90707070430021230622'!#REF!</definedName>
    <definedName name="sub_3211" localSheetId="14">'90707070430073130622'!#REF!</definedName>
    <definedName name="sub_3211" localSheetId="13">'907070704300S3130622'!#REF!</definedName>
    <definedName name="sub_3211" localSheetId="10">'90710030430021220622'!#REF!</definedName>
    <definedName name="sub_3211" localSheetId="0">'Прил 1 раздел 1'!#REF!</definedName>
    <definedName name="sub_3211" localSheetId="2">'раздел 3, табл.2'!#REF!</definedName>
    <definedName name="sub_3211" localSheetId="3">'таблица 2.1'!#REF!</definedName>
    <definedName name="sub_3212" localSheetId="16">'9070000130'!#REF!</definedName>
    <definedName name="sub_3212" localSheetId="11">'90707020170021140622'!#REF!</definedName>
    <definedName name="sub_3212" localSheetId="6">'90707020210002520621'!#REF!</definedName>
    <definedName name="sub_3212" localSheetId="8">'90707020210002520622'!#REF!</definedName>
    <definedName name="sub_3212" localSheetId="9">'90707020210002520622 (2)'!#REF!</definedName>
    <definedName name="sub_3212" localSheetId="7">'90707020210072030621'!#REF!</definedName>
    <definedName name="sub_3212" localSheetId="12">'90707021710021590622'!#REF!</definedName>
    <definedName name="sub_3212" localSheetId="15">'90707070430021230622'!#REF!</definedName>
    <definedName name="sub_3212" localSheetId="14">'90707070430073130622'!#REF!</definedName>
    <definedName name="sub_3212" localSheetId="13">'907070704300S3130622'!#REF!</definedName>
    <definedName name="sub_3212" localSheetId="10">'90710030430021220622'!#REF!</definedName>
    <definedName name="sub_3212" localSheetId="0">'Прил 1 раздел 1'!#REF!</definedName>
    <definedName name="sub_3212" localSheetId="2">'раздел 3, табл.2'!#REF!</definedName>
    <definedName name="sub_3212" localSheetId="3">'таблица 2.1'!#REF!</definedName>
    <definedName name="sub_3213" localSheetId="16">'9070000130'!#REF!</definedName>
    <definedName name="sub_3213" localSheetId="11">'90707020170021140622'!#REF!</definedName>
    <definedName name="sub_3213" localSheetId="6">'90707020210002520621'!#REF!</definedName>
    <definedName name="sub_3213" localSheetId="8">'90707020210002520622'!#REF!</definedName>
    <definedName name="sub_3213" localSheetId="9">'90707020210002520622 (2)'!#REF!</definedName>
    <definedName name="sub_3213" localSheetId="7">'90707020210072030621'!#REF!</definedName>
    <definedName name="sub_3213" localSheetId="12">'90707021710021590622'!#REF!</definedName>
    <definedName name="sub_3213" localSheetId="15">'90707070430021230622'!#REF!</definedName>
    <definedName name="sub_3213" localSheetId="14">'90707070430073130622'!#REF!</definedName>
    <definedName name="sub_3213" localSheetId="13">'907070704300S3130622'!#REF!</definedName>
    <definedName name="sub_3213" localSheetId="10">'90710030430021220622'!#REF!</definedName>
    <definedName name="sub_3213" localSheetId="0">'Прил 1 раздел 1'!#REF!</definedName>
    <definedName name="sub_3213" localSheetId="2">'раздел 3, табл.2'!#REF!</definedName>
    <definedName name="sub_3213" localSheetId="3">'таблица 2.1'!#REF!</definedName>
    <definedName name="sub_322" localSheetId="16">'9070000130'!#REF!</definedName>
    <definedName name="sub_322" localSheetId="11">'90707020170021140622'!#REF!</definedName>
    <definedName name="sub_322" localSheetId="6">'90707020210002520621'!#REF!</definedName>
    <definedName name="sub_322" localSheetId="8">'90707020210002520622'!#REF!</definedName>
    <definedName name="sub_322" localSheetId="9">'90707020210002520622 (2)'!#REF!</definedName>
    <definedName name="sub_322" localSheetId="7">'90707020210072030621'!#REF!</definedName>
    <definedName name="sub_322" localSheetId="12">'90707021710021590622'!#REF!</definedName>
    <definedName name="sub_322" localSheetId="15">'90707070430021230622'!#REF!</definedName>
    <definedName name="sub_322" localSheetId="14">'90707070430073130622'!#REF!</definedName>
    <definedName name="sub_322" localSheetId="13">'907070704300S3130622'!#REF!</definedName>
    <definedName name="sub_322" localSheetId="10">'90710030430021220622'!#REF!</definedName>
    <definedName name="sub_322" localSheetId="0">'Прил 1 раздел 1'!#REF!</definedName>
    <definedName name="sub_322" localSheetId="2">'раздел 3, табл.2'!#REF!</definedName>
    <definedName name="sub_322" localSheetId="3">'таблица 2.1'!#REF!</definedName>
    <definedName name="sub_323" localSheetId="16">'9070000130'!#REF!</definedName>
    <definedName name="sub_323" localSheetId="11">'90707020170021140622'!#REF!</definedName>
    <definedName name="sub_323" localSheetId="6">'90707020210002520621'!#REF!</definedName>
    <definedName name="sub_323" localSheetId="8">'90707020210002520622'!#REF!</definedName>
    <definedName name="sub_323" localSheetId="9">'90707020210002520622 (2)'!#REF!</definedName>
    <definedName name="sub_323" localSheetId="7">'90707020210072030621'!#REF!</definedName>
    <definedName name="sub_323" localSheetId="12">'90707021710021590622'!#REF!</definedName>
    <definedName name="sub_323" localSheetId="15">'90707070430021230622'!#REF!</definedName>
    <definedName name="sub_323" localSheetId="14">'90707070430073130622'!#REF!</definedName>
    <definedName name="sub_323" localSheetId="13">'907070704300S3130622'!#REF!</definedName>
    <definedName name="sub_323" localSheetId="10">'90710030430021220622'!#REF!</definedName>
    <definedName name="sub_323" localSheetId="0">'Прил 1 раздел 1'!#REF!</definedName>
    <definedName name="sub_323" localSheetId="2">'раздел 3, табл.2'!#REF!</definedName>
    <definedName name="sub_323" localSheetId="3">'таблица 2.1'!#REF!</definedName>
    <definedName name="sub_324" localSheetId="16">'9070000130'!#REF!</definedName>
    <definedName name="sub_324" localSheetId="11">'90707020170021140622'!#REF!</definedName>
    <definedName name="sub_324" localSheetId="6">'90707020210002520621'!#REF!</definedName>
    <definedName name="sub_324" localSheetId="8">'90707020210002520622'!#REF!</definedName>
    <definedName name="sub_324" localSheetId="9">'90707020210002520622 (2)'!#REF!</definedName>
    <definedName name="sub_324" localSheetId="7">'90707020210072030621'!#REF!</definedName>
    <definedName name="sub_324" localSheetId="12">'90707021710021590622'!#REF!</definedName>
    <definedName name="sub_324" localSheetId="15">'90707070430021230622'!#REF!</definedName>
    <definedName name="sub_324" localSheetId="14">'90707070430073130622'!#REF!</definedName>
    <definedName name="sub_324" localSheetId="13">'907070704300S3130622'!#REF!</definedName>
    <definedName name="sub_324" localSheetId="10">'90710030430021220622'!#REF!</definedName>
    <definedName name="sub_324" localSheetId="0">'Прил 1 раздел 1'!#REF!</definedName>
    <definedName name="sub_324" localSheetId="2">'раздел 3, табл.2'!#REF!</definedName>
    <definedName name="sub_324" localSheetId="3">'таблица 2.1'!#REF!</definedName>
    <definedName name="sub_325" localSheetId="16">'9070000130'!#REF!</definedName>
    <definedName name="sub_325" localSheetId="11">'90707020170021140622'!#REF!</definedName>
    <definedName name="sub_325" localSheetId="6">'90707020210002520621'!#REF!</definedName>
    <definedName name="sub_325" localSheetId="8">'90707020210002520622'!#REF!</definedName>
    <definedName name="sub_325" localSheetId="9">'90707020210002520622 (2)'!#REF!</definedName>
    <definedName name="sub_325" localSheetId="7">'90707020210072030621'!#REF!</definedName>
    <definedName name="sub_325" localSheetId="12">'90707021710021590622'!#REF!</definedName>
    <definedName name="sub_325" localSheetId="15">'90707070430021230622'!#REF!</definedName>
    <definedName name="sub_325" localSheetId="14">'90707070430073130622'!#REF!</definedName>
    <definedName name="sub_325" localSheetId="13">'907070704300S3130622'!#REF!</definedName>
    <definedName name="sub_325" localSheetId="10">'90710030430021220622'!#REF!</definedName>
    <definedName name="sub_325" localSheetId="0">'Прил 1 раздел 1'!#REF!</definedName>
    <definedName name="sub_325" localSheetId="2">'раздел 3, табл.2'!#REF!</definedName>
    <definedName name="sub_325" localSheetId="3">'таблица 2.1'!#REF!</definedName>
    <definedName name="sub_326" localSheetId="16">'9070000130'!#REF!</definedName>
    <definedName name="sub_326" localSheetId="11">'90707020170021140622'!#REF!</definedName>
    <definedName name="sub_326" localSheetId="6">'90707020210002520621'!#REF!</definedName>
    <definedName name="sub_326" localSheetId="8">'90707020210002520622'!#REF!</definedName>
    <definedName name="sub_326" localSheetId="9">'90707020210002520622 (2)'!#REF!</definedName>
    <definedName name="sub_326" localSheetId="7">'90707020210072030621'!#REF!</definedName>
    <definedName name="sub_326" localSheetId="12">'90707021710021590622'!#REF!</definedName>
    <definedName name="sub_326" localSheetId="15">'90707070430021230622'!#REF!</definedName>
    <definedName name="sub_326" localSheetId="14">'90707070430073130622'!#REF!</definedName>
    <definedName name="sub_326" localSheetId="13">'907070704300S3130622'!#REF!</definedName>
    <definedName name="sub_326" localSheetId="10">'90710030430021220622'!#REF!</definedName>
    <definedName name="sub_326" localSheetId="0">'Прил 1 раздел 1'!#REF!</definedName>
    <definedName name="sub_326" localSheetId="2">'раздел 3, табл.2'!#REF!</definedName>
    <definedName name="sub_326" localSheetId="3">'таблица 2.1'!#REF!</definedName>
    <definedName name="sub_327" localSheetId="16">'9070000130'!#REF!</definedName>
    <definedName name="sub_327" localSheetId="11">'90707020170021140622'!#REF!</definedName>
    <definedName name="sub_327" localSheetId="6">'90707020210002520621'!#REF!</definedName>
    <definedName name="sub_327" localSheetId="8">'90707020210002520622'!#REF!</definedName>
    <definedName name="sub_327" localSheetId="9">'90707020210002520622 (2)'!#REF!</definedName>
    <definedName name="sub_327" localSheetId="7">'90707020210072030621'!#REF!</definedName>
    <definedName name="sub_327" localSheetId="12">'90707021710021590622'!#REF!</definedName>
    <definedName name="sub_327" localSheetId="15">'90707070430021230622'!#REF!</definedName>
    <definedName name="sub_327" localSheetId="14">'90707070430073130622'!#REF!</definedName>
    <definedName name="sub_327" localSheetId="13">'907070704300S3130622'!#REF!</definedName>
    <definedName name="sub_327" localSheetId="10">'90710030430021220622'!#REF!</definedName>
    <definedName name="sub_327" localSheetId="0">'Прил 1 раздел 1'!#REF!</definedName>
    <definedName name="sub_327" localSheetId="2">'раздел 3, табл.2'!#REF!</definedName>
    <definedName name="sub_327" localSheetId="3">'таблица 2.1'!#REF!</definedName>
    <definedName name="sub_328" localSheetId="16">'9070000130'!#REF!</definedName>
    <definedName name="sub_328" localSheetId="11">'90707020170021140622'!#REF!</definedName>
    <definedName name="sub_328" localSheetId="6">'90707020210002520621'!#REF!</definedName>
    <definedName name="sub_328" localSheetId="8">'90707020210002520622'!#REF!</definedName>
    <definedName name="sub_328" localSheetId="9">'90707020210002520622 (2)'!#REF!</definedName>
    <definedName name="sub_328" localSheetId="7">'90707020210072030621'!#REF!</definedName>
    <definedName name="sub_328" localSheetId="12">'90707021710021590622'!#REF!</definedName>
    <definedName name="sub_328" localSheetId="15">'90707070430021230622'!#REF!</definedName>
    <definedName name="sub_328" localSheetId="14">'90707070430073130622'!#REF!</definedName>
    <definedName name="sub_328" localSheetId="13">'907070704300S3130622'!#REF!</definedName>
    <definedName name="sub_328" localSheetId="10">'90710030430021220622'!#REF!</definedName>
    <definedName name="sub_328" localSheetId="0">'Прил 1 раздел 1'!#REF!</definedName>
    <definedName name="sub_328" localSheetId="2">'раздел 3, табл.2'!#REF!</definedName>
    <definedName name="sub_328" localSheetId="3">'таблица 2.1'!#REF!</definedName>
    <definedName name="sub_329" localSheetId="16">'9070000130'!#REF!</definedName>
    <definedName name="sub_329" localSheetId="11">'90707020170021140622'!#REF!</definedName>
    <definedName name="sub_329" localSheetId="6">'90707020210002520621'!#REF!</definedName>
    <definedName name="sub_329" localSheetId="8">'90707020210002520622'!#REF!</definedName>
    <definedName name="sub_329" localSheetId="9">'90707020210002520622 (2)'!#REF!</definedName>
    <definedName name="sub_329" localSheetId="7">'90707020210072030621'!#REF!</definedName>
    <definedName name="sub_329" localSheetId="12">'90707021710021590622'!#REF!</definedName>
    <definedName name="sub_329" localSheetId="15">'90707070430021230622'!#REF!</definedName>
    <definedName name="sub_329" localSheetId="14">'90707070430073130622'!#REF!</definedName>
    <definedName name="sub_329" localSheetId="13">'907070704300S3130622'!#REF!</definedName>
    <definedName name="sub_329" localSheetId="10">'90710030430021220622'!#REF!</definedName>
    <definedName name="sub_329" localSheetId="0">'Прил 1 раздел 1'!#REF!</definedName>
    <definedName name="sub_329" localSheetId="2">'раздел 3, табл.2'!#REF!</definedName>
    <definedName name="sub_329" localSheetId="3">'таблица 2.1'!#REF!</definedName>
    <definedName name="sub_33" localSheetId="16">'9070000130'!#REF!</definedName>
    <definedName name="sub_33" localSheetId="11">'90707020170021140622'!#REF!</definedName>
    <definedName name="sub_33" localSheetId="6">'90707020210002520621'!#REF!</definedName>
    <definedName name="sub_33" localSheetId="8">'90707020210002520622'!#REF!</definedName>
    <definedName name="sub_33" localSheetId="9">'90707020210002520622 (2)'!#REF!</definedName>
    <definedName name="sub_33" localSheetId="7">'90707020210072030621'!#REF!</definedName>
    <definedName name="sub_33" localSheetId="12">'90707021710021590622'!#REF!</definedName>
    <definedName name="sub_33" localSheetId="15">'90707070430021230622'!#REF!</definedName>
    <definedName name="sub_33" localSheetId="14">'90707070430073130622'!#REF!</definedName>
    <definedName name="sub_33" localSheetId="13">'907070704300S3130622'!#REF!</definedName>
    <definedName name="sub_33" localSheetId="10">'90710030430021220622'!#REF!</definedName>
    <definedName name="sub_33" localSheetId="0">'Прил 1 раздел 1'!#REF!</definedName>
    <definedName name="sub_33" localSheetId="2">'раздел 3, табл.2'!#REF!</definedName>
    <definedName name="sub_33" localSheetId="3">'таблица 2.1'!#REF!</definedName>
    <definedName name="sub_331" localSheetId="16">'9070000130'!#REF!</definedName>
    <definedName name="sub_331" localSheetId="11">'90707020170021140622'!#REF!</definedName>
    <definedName name="sub_331" localSheetId="6">'90707020210002520621'!#REF!</definedName>
    <definedName name="sub_331" localSheetId="8">'90707020210002520622'!#REF!</definedName>
    <definedName name="sub_331" localSheetId="9">'90707020210002520622 (2)'!#REF!</definedName>
    <definedName name="sub_331" localSheetId="7">'90707020210072030621'!#REF!</definedName>
    <definedName name="sub_331" localSheetId="12">'90707021710021590622'!#REF!</definedName>
    <definedName name="sub_331" localSheetId="15">'90707070430021230622'!#REF!</definedName>
    <definedName name="sub_331" localSheetId="14">'90707070430073130622'!#REF!</definedName>
    <definedName name="sub_331" localSheetId="13">'907070704300S3130622'!#REF!</definedName>
    <definedName name="sub_331" localSheetId="10">'90710030430021220622'!#REF!</definedName>
    <definedName name="sub_331" localSheetId="0">'Прил 1 раздел 1'!#REF!</definedName>
    <definedName name="sub_331" localSheetId="2">'раздел 3, табл.2'!#REF!</definedName>
    <definedName name="sub_331" localSheetId="3">'таблица 2.1'!#REF!</definedName>
    <definedName name="sub_3310" localSheetId="16">'9070000130'!#REF!</definedName>
    <definedName name="sub_3310" localSheetId="11">'90707020170021140622'!#REF!</definedName>
    <definedName name="sub_3310" localSheetId="6">'90707020210002520621'!#REF!</definedName>
    <definedName name="sub_3310" localSheetId="8">'90707020210002520622'!#REF!</definedName>
    <definedName name="sub_3310" localSheetId="9">'90707020210002520622 (2)'!#REF!</definedName>
    <definedName name="sub_3310" localSheetId="7">'90707020210072030621'!#REF!</definedName>
    <definedName name="sub_3310" localSheetId="12">'90707021710021590622'!#REF!</definedName>
    <definedName name="sub_3310" localSheetId="15">'90707070430021230622'!#REF!</definedName>
    <definedName name="sub_3310" localSheetId="14">'90707070430073130622'!#REF!</definedName>
    <definedName name="sub_3310" localSheetId="13">'907070704300S3130622'!#REF!</definedName>
    <definedName name="sub_3310" localSheetId="10">'90710030430021220622'!#REF!</definedName>
    <definedName name="sub_3310" localSheetId="0">'Прил 1 раздел 1'!#REF!</definedName>
    <definedName name="sub_3310" localSheetId="2">'раздел 3, табл.2'!#REF!</definedName>
    <definedName name="sub_3310" localSheetId="3">'таблица 2.1'!#REF!</definedName>
    <definedName name="sub_3311" localSheetId="16">'9070000130'!#REF!</definedName>
    <definedName name="sub_3311" localSheetId="11">'90707020170021140622'!#REF!</definedName>
    <definedName name="sub_3311" localSheetId="6">'90707020210002520621'!#REF!</definedName>
    <definedName name="sub_3311" localSheetId="8">'90707020210002520622'!#REF!</definedName>
    <definedName name="sub_3311" localSheetId="9">'90707020210002520622 (2)'!#REF!</definedName>
    <definedName name="sub_3311" localSheetId="7">'90707020210072030621'!#REF!</definedName>
    <definedName name="sub_3311" localSheetId="12">'90707021710021590622'!#REF!</definedName>
    <definedName name="sub_3311" localSheetId="15">'90707070430021230622'!#REF!</definedName>
    <definedName name="sub_3311" localSheetId="14">'90707070430073130622'!#REF!</definedName>
    <definedName name="sub_3311" localSheetId="13">'907070704300S3130622'!#REF!</definedName>
    <definedName name="sub_3311" localSheetId="10">'90710030430021220622'!#REF!</definedName>
    <definedName name="sub_3311" localSheetId="0">'Прил 1 раздел 1'!#REF!</definedName>
    <definedName name="sub_3311" localSheetId="2">'раздел 3, табл.2'!#REF!</definedName>
    <definedName name="sub_3311" localSheetId="3">'таблица 2.1'!#REF!</definedName>
    <definedName name="sub_3312" localSheetId="16">'9070000130'!#REF!</definedName>
    <definedName name="sub_3312" localSheetId="11">'90707020170021140622'!#REF!</definedName>
    <definedName name="sub_3312" localSheetId="6">'90707020210002520621'!#REF!</definedName>
    <definedName name="sub_3312" localSheetId="8">'90707020210002520622'!#REF!</definedName>
    <definedName name="sub_3312" localSheetId="9">'90707020210002520622 (2)'!#REF!</definedName>
    <definedName name="sub_3312" localSheetId="7">'90707020210072030621'!#REF!</definedName>
    <definedName name="sub_3312" localSheetId="12">'90707021710021590622'!#REF!</definedName>
    <definedName name="sub_3312" localSheetId="15">'90707070430021230622'!#REF!</definedName>
    <definedName name="sub_3312" localSheetId="14">'90707070430073130622'!#REF!</definedName>
    <definedName name="sub_3312" localSheetId="13">'907070704300S3130622'!#REF!</definedName>
    <definedName name="sub_3312" localSheetId="10">'90710030430021220622'!#REF!</definedName>
    <definedName name="sub_3312" localSheetId="0">'Прил 1 раздел 1'!#REF!</definedName>
    <definedName name="sub_3312" localSheetId="2">'раздел 3, табл.2'!#REF!</definedName>
    <definedName name="sub_3312" localSheetId="3">'таблица 2.1'!#REF!</definedName>
    <definedName name="sub_3313" localSheetId="16">'9070000130'!#REF!</definedName>
    <definedName name="sub_3313" localSheetId="11">'90707020170021140622'!#REF!</definedName>
    <definedName name="sub_3313" localSheetId="6">'90707020210002520621'!#REF!</definedName>
    <definedName name="sub_3313" localSheetId="8">'90707020210002520622'!#REF!</definedName>
    <definedName name="sub_3313" localSheetId="9">'90707020210002520622 (2)'!#REF!</definedName>
    <definedName name="sub_3313" localSheetId="7">'90707020210072030621'!#REF!</definedName>
    <definedName name="sub_3313" localSheetId="12">'90707021710021590622'!#REF!</definedName>
    <definedName name="sub_3313" localSheetId="15">'90707070430021230622'!#REF!</definedName>
    <definedName name="sub_3313" localSheetId="14">'90707070430073130622'!#REF!</definedName>
    <definedName name="sub_3313" localSheetId="13">'907070704300S3130622'!#REF!</definedName>
    <definedName name="sub_3313" localSheetId="10">'90710030430021220622'!#REF!</definedName>
    <definedName name="sub_3313" localSheetId="0">'Прил 1 раздел 1'!#REF!</definedName>
    <definedName name="sub_3313" localSheetId="2">'раздел 3, табл.2'!#REF!</definedName>
    <definedName name="sub_3313" localSheetId="3">'таблица 2.1'!#REF!</definedName>
    <definedName name="sub_332" localSheetId="16">'9070000130'!#REF!</definedName>
    <definedName name="sub_332" localSheetId="11">'90707020170021140622'!#REF!</definedName>
    <definedName name="sub_332" localSheetId="6">'90707020210002520621'!#REF!</definedName>
    <definedName name="sub_332" localSheetId="8">'90707020210002520622'!#REF!</definedName>
    <definedName name="sub_332" localSheetId="9">'90707020210002520622 (2)'!#REF!</definedName>
    <definedName name="sub_332" localSheetId="7">'90707020210072030621'!#REF!</definedName>
    <definedName name="sub_332" localSheetId="12">'90707021710021590622'!#REF!</definedName>
    <definedName name="sub_332" localSheetId="15">'90707070430021230622'!#REF!</definedName>
    <definedName name="sub_332" localSheetId="14">'90707070430073130622'!#REF!</definedName>
    <definedName name="sub_332" localSheetId="13">'907070704300S3130622'!#REF!</definedName>
    <definedName name="sub_332" localSheetId="10">'90710030430021220622'!#REF!</definedName>
    <definedName name="sub_332" localSheetId="0">'Прил 1 раздел 1'!#REF!</definedName>
    <definedName name="sub_332" localSheetId="2">'раздел 3, табл.2'!#REF!</definedName>
    <definedName name="sub_332" localSheetId="3">'таблица 2.1'!#REF!</definedName>
    <definedName name="sub_333" localSheetId="16">'9070000130'!#REF!</definedName>
    <definedName name="sub_333" localSheetId="11">'90707020170021140622'!#REF!</definedName>
    <definedName name="sub_333" localSheetId="6">'90707020210002520621'!#REF!</definedName>
    <definedName name="sub_333" localSheetId="8">'90707020210002520622'!#REF!</definedName>
    <definedName name="sub_333" localSheetId="9">'90707020210002520622 (2)'!#REF!</definedName>
    <definedName name="sub_333" localSheetId="7">'90707020210072030621'!#REF!</definedName>
    <definedName name="sub_333" localSheetId="12">'90707021710021590622'!#REF!</definedName>
    <definedName name="sub_333" localSheetId="15">'90707070430021230622'!#REF!</definedName>
    <definedName name="sub_333" localSheetId="14">'90707070430073130622'!#REF!</definedName>
    <definedName name="sub_333" localSheetId="13">'907070704300S3130622'!#REF!</definedName>
    <definedName name="sub_333" localSheetId="10">'90710030430021220622'!#REF!</definedName>
    <definedName name="sub_333" localSheetId="0">'Прил 1 раздел 1'!#REF!</definedName>
    <definedName name="sub_333" localSheetId="2">'раздел 3, табл.2'!#REF!</definedName>
    <definedName name="sub_333" localSheetId="3">'таблица 2.1'!#REF!</definedName>
    <definedName name="sub_334" localSheetId="16">'9070000130'!#REF!</definedName>
    <definedName name="sub_334" localSheetId="11">'90707020170021140622'!#REF!</definedName>
    <definedName name="sub_334" localSheetId="6">'90707020210002520621'!#REF!</definedName>
    <definedName name="sub_334" localSheetId="8">'90707020210002520622'!#REF!</definedName>
    <definedName name="sub_334" localSheetId="9">'90707020210002520622 (2)'!#REF!</definedName>
    <definedName name="sub_334" localSheetId="7">'90707020210072030621'!#REF!</definedName>
    <definedName name="sub_334" localSheetId="12">'90707021710021590622'!#REF!</definedName>
    <definedName name="sub_334" localSheetId="15">'90707070430021230622'!#REF!</definedName>
    <definedName name="sub_334" localSheetId="14">'90707070430073130622'!#REF!</definedName>
    <definedName name="sub_334" localSheetId="13">'907070704300S3130622'!#REF!</definedName>
    <definedName name="sub_334" localSheetId="10">'90710030430021220622'!#REF!</definedName>
    <definedName name="sub_334" localSheetId="0">'Прил 1 раздел 1'!#REF!</definedName>
    <definedName name="sub_334" localSheetId="2">'раздел 3, табл.2'!#REF!</definedName>
    <definedName name="sub_334" localSheetId="3">'таблица 2.1'!#REF!</definedName>
    <definedName name="sub_335" localSheetId="16">'9070000130'!#REF!</definedName>
    <definedName name="sub_335" localSheetId="11">'90707020170021140622'!#REF!</definedName>
    <definedName name="sub_335" localSheetId="6">'90707020210002520621'!#REF!</definedName>
    <definedName name="sub_335" localSheetId="8">'90707020210002520622'!#REF!</definedName>
    <definedName name="sub_335" localSheetId="9">'90707020210002520622 (2)'!#REF!</definedName>
    <definedName name="sub_335" localSheetId="7">'90707020210072030621'!#REF!</definedName>
    <definedName name="sub_335" localSheetId="12">'90707021710021590622'!#REF!</definedName>
    <definedName name="sub_335" localSheetId="15">'90707070430021230622'!#REF!</definedName>
    <definedName name="sub_335" localSheetId="14">'90707070430073130622'!#REF!</definedName>
    <definedName name="sub_335" localSheetId="13">'907070704300S3130622'!#REF!</definedName>
    <definedName name="sub_335" localSheetId="10">'90710030430021220622'!#REF!</definedName>
    <definedName name="sub_335" localSheetId="0">'Прил 1 раздел 1'!#REF!</definedName>
    <definedName name="sub_335" localSheetId="2">'раздел 3, табл.2'!#REF!</definedName>
    <definedName name="sub_335" localSheetId="3">'таблица 2.1'!#REF!</definedName>
    <definedName name="sub_336" localSheetId="16">'9070000130'!#REF!</definedName>
    <definedName name="sub_336" localSheetId="11">'90707020170021140622'!#REF!</definedName>
    <definedName name="sub_336" localSheetId="6">'90707020210002520621'!#REF!</definedName>
    <definedName name="sub_336" localSheetId="8">'90707020210002520622'!#REF!</definedName>
    <definedName name="sub_336" localSheetId="9">'90707020210002520622 (2)'!#REF!</definedName>
    <definedName name="sub_336" localSheetId="7">'90707020210072030621'!#REF!</definedName>
    <definedName name="sub_336" localSheetId="12">'90707021710021590622'!#REF!</definedName>
    <definedName name="sub_336" localSheetId="15">'90707070430021230622'!#REF!</definedName>
    <definedName name="sub_336" localSheetId="14">'90707070430073130622'!#REF!</definedName>
    <definedName name="sub_336" localSheetId="13">'907070704300S3130622'!#REF!</definedName>
    <definedName name="sub_336" localSheetId="10">'90710030430021220622'!#REF!</definedName>
    <definedName name="sub_336" localSheetId="0">'Прил 1 раздел 1'!#REF!</definedName>
    <definedName name="sub_336" localSheetId="2">'раздел 3, табл.2'!#REF!</definedName>
    <definedName name="sub_336" localSheetId="3">'таблица 2.1'!#REF!</definedName>
    <definedName name="sub_337" localSheetId="16">'9070000130'!#REF!</definedName>
    <definedName name="sub_337" localSheetId="11">'90707020170021140622'!#REF!</definedName>
    <definedName name="sub_337" localSheetId="6">'90707020210002520621'!#REF!</definedName>
    <definedName name="sub_337" localSheetId="8">'90707020210002520622'!#REF!</definedName>
    <definedName name="sub_337" localSheetId="9">'90707020210002520622 (2)'!#REF!</definedName>
    <definedName name="sub_337" localSheetId="7">'90707020210072030621'!#REF!</definedName>
    <definedName name="sub_337" localSheetId="12">'90707021710021590622'!#REF!</definedName>
    <definedName name="sub_337" localSheetId="15">'90707070430021230622'!#REF!</definedName>
    <definedName name="sub_337" localSheetId="14">'90707070430073130622'!#REF!</definedName>
    <definedName name="sub_337" localSheetId="13">'907070704300S3130622'!#REF!</definedName>
    <definedName name="sub_337" localSheetId="10">'90710030430021220622'!#REF!</definedName>
    <definedName name="sub_337" localSheetId="0">'Прил 1 раздел 1'!#REF!</definedName>
    <definedName name="sub_337" localSheetId="2">'раздел 3, табл.2'!#REF!</definedName>
    <definedName name="sub_337" localSheetId="3">'таблица 2.1'!#REF!</definedName>
    <definedName name="sub_338" localSheetId="16">'9070000130'!#REF!</definedName>
    <definedName name="sub_338" localSheetId="11">'90707020170021140622'!#REF!</definedName>
    <definedName name="sub_338" localSheetId="6">'90707020210002520621'!#REF!</definedName>
    <definedName name="sub_338" localSheetId="8">'90707020210002520622'!#REF!</definedName>
    <definedName name="sub_338" localSheetId="9">'90707020210002520622 (2)'!#REF!</definedName>
    <definedName name="sub_338" localSheetId="7">'90707020210072030621'!#REF!</definedName>
    <definedName name="sub_338" localSheetId="12">'90707021710021590622'!#REF!</definedName>
    <definedName name="sub_338" localSheetId="15">'90707070430021230622'!#REF!</definedName>
    <definedName name="sub_338" localSheetId="14">'90707070430073130622'!#REF!</definedName>
    <definedName name="sub_338" localSheetId="13">'907070704300S3130622'!#REF!</definedName>
    <definedName name="sub_338" localSheetId="10">'90710030430021220622'!#REF!</definedName>
    <definedName name="sub_338" localSheetId="0">'Прил 1 раздел 1'!#REF!</definedName>
    <definedName name="sub_338" localSheetId="2">'раздел 3, табл.2'!#REF!</definedName>
    <definedName name="sub_338" localSheetId="3">'таблица 2.1'!#REF!</definedName>
    <definedName name="sub_339" localSheetId="16">'9070000130'!#REF!</definedName>
    <definedName name="sub_339" localSheetId="11">'90707020170021140622'!#REF!</definedName>
    <definedName name="sub_339" localSheetId="6">'90707020210002520621'!#REF!</definedName>
    <definedName name="sub_339" localSheetId="8">'90707020210002520622'!#REF!</definedName>
    <definedName name="sub_339" localSheetId="9">'90707020210002520622 (2)'!#REF!</definedName>
    <definedName name="sub_339" localSheetId="7">'90707020210072030621'!#REF!</definedName>
    <definedName name="sub_339" localSheetId="12">'90707021710021590622'!#REF!</definedName>
    <definedName name="sub_339" localSheetId="15">'90707070430021230622'!#REF!</definedName>
    <definedName name="sub_339" localSheetId="14">'90707070430073130622'!#REF!</definedName>
    <definedName name="sub_339" localSheetId="13">'907070704300S3130622'!#REF!</definedName>
    <definedName name="sub_339" localSheetId="10">'90710030430021220622'!#REF!</definedName>
    <definedName name="sub_339" localSheetId="0">'Прил 1 раздел 1'!#REF!</definedName>
    <definedName name="sub_339" localSheetId="2">'раздел 3, табл.2'!#REF!</definedName>
    <definedName name="sub_339" localSheetId="3">'таблица 2.1'!#REF!</definedName>
    <definedName name="_xlnm.Print_Titles" localSheetId="2">'раздел 3, табл.2'!$5:$8</definedName>
    <definedName name="_xlnm.Print_Area" localSheetId="16">'9070000130'!$A$1:$L$128</definedName>
    <definedName name="_xlnm.Print_Area" localSheetId="11">'90707020170021140622'!$A$1:$L$128</definedName>
    <definedName name="_xlnm.Print_Area" localSheetId="6">'90707020210002520621'!$A$1:$L$128</definedName>
    <definedName name="_xlnm.Print_Area" localSheetId="8">'90707020210002520622'!$A$1:$L$128</definedName>
    <definedName name="_xlnm.Print_Area" localSheetId="9">'90707020210002520622 (2)'!$A$1:$L$128</definedName>
    <definedName name="_xlnm.Print_Area" localSheetId="7">'90707020210072030621'!$B$2:$L$128</definedName>
    <definedName name="_xlnm.Print_Area" localSheetId="12">'90707021710021590622'!$A$1:$L$128</definedName>
    <definedName name="_xlnm.Print_Area" localSheetId="15">'90707070430021230622'!$A$1:$L$128</definedName>
    <definedName name="_xlnm.Print_Area" localSheetId="14">'90707070430073130622'!$A$1:$L$128</definedName>
    <definedName name="_xlnm.Print_Area" localSheetId="13">'907070704300S3130622'!$A$1:$L$128</definedName>
    <definedName name="_xlnm.Print_Area" localSheetId="10">'90710030430021220622'!$A$1:$L$128</definedName>
    <definedName name="_xlnm.Print_Area" localSheetId="2">'раздел 3, табл.2'!$A$1:$K$52</definedName>
  </definedNames>
  <calcPr calcId="145621"/>
</workbook>
</file>

<file path=xl/calcChain.xml><?xml version="1.0" encoding="utf-8"?>
<calcChain xmlns="http://schemas.openxmlformats.org/spreadsheetml/2006/main">
  <c r="K14" i="7" l="1"/>
  <c r="E42" i="14" l="1"/>
  <c r="E41" i="14"/>
  <c r="E33" i="14"/>
  <c r="E11" i="12" l="1"/>
  <c r="D11" i="12"/>
  <c r="K109" i="21" l="1"/>
  <c r="K107" i="21" s="1"/>
  <c r="H109" i="21"/>
  <c r="E109" i="21"/>
  <c r="E107" i="21" s="1"/>
  <c r="K108" i="21"/>
  <c r="H108" i="21"/>
  <c r="E108" i="21"/>
  <c r="L107" i="21"/>
  <c r="J107" i="21"/>
  <c r="I107" i="21"/>
  <c r="H107" i="21"/>
  <c r="G107" i="21"/>
  <c r="F107" i="21"/>
  <c r="D107" i="21"/>
  <c r="E76" i="21"/>
  <c r="K51" i="21"/>
  <c r="H51" i="21"/>
  <c r="E51" i="21"/>
  <c r="L48" i="21"/>
  <c r="K48" i="21"/>
  <c r="J48" i="21"/>
  <c r="I48" i="21"/>
  <c r="H48" i="21"/>
  <c r="G48" i="21"/>
  <c r="F48" i="21"/>
  <c r="E48" i="21"/>
  <c r="D48" i="21"/>
  <c r="E76" i="18"/>
  <c r="K51" i="18"/>
  <c r="H51" i="18"/>
  <c r="F14" i="7" l="1"/>
  <c r="F10" i="7" s="1"/>
  <c r="G14" i="7"/>
  <c r="E14" i="7"/>
  <c r="G10" i="7"/>
  <c r="I10" i="7"/>
  <c r="J10" i="7"/>
  <c r="K10" i="7"/>
  <c r="L10" i="7"/>
  <c r="M10" i="7"/>
  <c r="H10" i="7"/>
  <c r="F12" i="7"/>
  <c r="G12" i="7"/>
  <c r="E12" i="7"/>
  <c r="G28" i="6"/>
  <c r="E28" i="6" s="1"/>
  <c r="G27" i="6"/>
  <c r="G26" i="6"/>
  <c r="E26" i="6" s="1"/>
  <c r="E33" i="6"/>
  <c r="F33" i="6"/>
  <c r="F28" i="6"/>
  <c r="F27" i="6"/>
  <c r="F26" i="6"/>
  <c r="E27" i="6" l="1"/>
  <c r="E10" i="7"/>
  <c r="L101" i="21" l="1"/>
  <c r="L100" i="21" s="1"/>
  <c r="L97" i="21" s="1"/>
  <c r="K101" i="21"/>
  <c r="J101" i="21"/>
  <c r="J100" i="21" s="1"/>
  <c r="J97" i="21" s="1"/>
  <c r="I101" i="21"/>
  <c r="H101" i="21"/>
  <c r="H100" i="21" s="1"/>
  <c r="H97" i="21" s="1"/>
  <c r="G101" i="21"/>
  <c r="F101" i="21"/>
  <c r="F100" i="21" s="1"/>
  <c r="F97" i="21" s="1"/>
  <c r="E101" i="21"/>
  <c r="D101" i="21"/>
  <c r="D100" i="21" s="1"/>
  <c r="D97" i="21" s="1"/>
  <c r="K100" i="21"/>
  <c r="I100" i="21"/>
  <c r="G100" i="21"/>
  <c r="E100" i="21"/>
  <c r="L98" i="21"/>
  <c r="K98" i="21"/>
  <c r="J98" i="21"/>
  <c r="I98" i="21"/>
  <c r="H98" i="21"/>
  <c r="G98" i="21"/>
  <c r="G97" i="21" s="1"/>
  <c r="F98" i="21"/>
  <c r="E98" i="21"/>
  <c r="D98" i="21"/>
  <c r="K97" i="21"/>
  <c r="K92" i="21"/>
  <c r="H92" i="21"/>
  <c r="E92" i="21"/>
  <c r="L91" i="21"/>
  <c r="K91" i="21"/>
  <c r="J91" i="21"/>
  <c r="I91" i="21"/>
  <c r="H91" i="21"/>
  <c r="G91" i="21"/>
  <c r="F91" i="21"/>
  <c r="E91" i="21"/>
  <c r="D91" i="21"/>
  <c r="L88" i="21"/>
  <c r="K88" i="21"/>
  <c r="K87" i="21" s="1"/>
  <c r="J88" i="21"/>
  <c r="I88" i="21"/>
  <c r="I87" i="21" s="1"/>
  <c r="H88" i="21"/>
  <c r="G88" i="21"/>
  <c r="G87" i="21" s="1"/>
  <c r="F88" i="21"/>
  <c r="E88" i="21"/>
  <c r="E87" i="21" s="1"/>
  <c r="D88" i="21"/>
  <c r="L87" i="21"/>
  <c r="J87" i="21"/>
  <c r="H87" i="21"/>
  <c r="F87" i="21"/>
  <c r="D87" i="21"/>
  <c r="K81" i="21"/>
  <c r="H81" i="21"/>
  <c r="E81" i="21"/>
  <c r="L79" i="21"/>
  <c r="L77" i="21" s="1"/>
  <c r="K79" i="21"/>
  <c r="J79" i="21"/>
  <c r="J77" i="21" s="1"/>
  <c r="I79" i="21"/>
  <c r="H79" i="21"/>
  <c r="H77" i="21" s="1"/>
  <c r="G79" i="21"/>
  <c r="F79" i="21"/>
  <c r="E79" i="21"/>
  <c r="D79" i="21"/>
  <c r="K77" i="21"/>
  <c r="I77" i="21"/>
  <c r="I68" i="21" s="1"/>
  <c r="G77" i="21"/>
  <c r="F77" i="21"/>
  <c r="F68" i="21" s="1"/>
  <c r="E77" i="21"/>
  <c r="D77" i="21"/>
  <c r="D68" i="21" s="1"/>
  <c r="L69" i="21"/>
  <c r="K69" i="21"/>
  <c r="J69" i="21"/>
  <c r="I69" i="21"/>
  <c r="H69" i="21"/>
  <c r="G69" i="21"/>
  <c r="F69" i="21"/>
  <c r="E69" i="21"/>
  <c r="D69" i="21"/>
  <c r="K68" i="21"/>
  <c r="G68" i="21"/>
  <c r="E68" i="21"/>
  <c r="L60" i="21"/>
  <c r="K60" i="21"/>
  <c r="K47" i="21" s="1"/>
  <c r="J60" i="21"/>
  <c r="I60" i="21"/>
  <c r="I47" i="21" s="1"/>
  <c r="H60" i="21"/>
  <c r="G60" i="21"/>
  <c r="F60" i="21"/>
  <c r="E60" i="21"/>
  <c r="D60" i="21"/>
  <c r="H56" i="21"/>
  <c r="H53" i="21" s="1"/>
  <c r="H47" i="21" s="1"/>
  <c r="E55" i="21"/>
  <c r="E54" i="21"/>
  <c r="L53" i="21"/>
  <c r="K53" i="21"/>
  <c r="J53" i="21"/>
  <c r="I53" i="21"/>
  <c r="G53" i="21"/>
  <c r="F53" i="21"/>
  <c r="E53" i="21"/>
  <c r="D53" i="21"/>
  <c r="E52" i="21"/>
  <c r="L47" i="21"/>
  <c r="J47" i="21"/>
  <c r="G47" i="21"/>
  <c r="F47" i="21"/>
  <c r="E47" i="21"/>
  <c r="D47" i="21"/>
  <c r="L43" i="21"/>
  <c r="K43" i="21"/>
  <c r="J43" i="21"/>
  <c r="I43" i="21"/>
  <c r="H43" i="21"/>
  <c r="G43" i="21"/>
  <c r="F43" i="21"/>
  <c r="E43" i="21"/>
  <c r="D43" i="21"/>
  <c r="E39" i="21"/>
  <c r="L38" i="21"/>
  <c r="L37" i="21" s="1"/>
  <c r="K38" i="21"/>
  <c r="J38" i="21"/>
  <c r="J37" i="21" s="1"/>
  <c r="I38" i="21"/>
  <c r="H38" i="21"/>
  <c r="H37" i="21" s="1"/>
  <c r="G38" i="21"/>
  <c r="F38" i="21"/>
  <c r="F37" i="21" s="1"/>
  <c r="E38" i="21"/>
  <c r="D38" i="21"/>
  <c r="D37" i="21" s="1"/>
  <c r="K37" i="21"/>
  <c r="I37" i="21"/>
  <c r="G37" i="21"/>
  <c r="E37" i="21"/>
  <c r="K33" i="21"/>
  <c r="H33" i="21"/>
  <c r="E33" i="21"/>
  <c r="L29" i="21"/>
  <c r="K29" i="21"/>
  <c r="J29" i="21"/>
  <c r="I29" i="21"/>
  <c r="H29" i="21"/>
  <c r="G29" i="21"/>
  <c r="F29" i="21"/>
  <c r="E29" i="21"/>
  <c r="D29" i="21"/>
  <c r="K28" i="21"/>
  <c r="H28" i="21"/>
  <c r="E28" i="21"/>
  <c r="L27" i="21"/>
  <c r="K27" i="21"/>
  <c r="J27" i="21"/>
  <c r="I27" i="21"/>
  <c r="H27" i="21"/>
  <c r="G27" i="21"/>
  <c r="F27" i="21"/>
  <c r="E27" i="21"/>
  <c r="D27" i="21"/>
  <c r="L15" i="21"/>
  <c r="K15" i="21"/>
  <c r="J15" i="21"/>
  <c r="I15" i="21"/>
  <c r="H15" i="21"/>
  <c r="G15" i="21"/>
  <c r="F15" i="21"/>
  <c r="E15" i="21"/>
  <c r="D15" i="21"/>
  <c r="K109" i="20"/>
  <c r="H109" i="20"/>
  <c r="E109" i="20"/>
  <c r="E107" i="20" s="1"/>
  <c r="E101" i="20" s="1"/>
  <c r="E100" i="20" s="1"/>
  <c r="E97" i="20" s="1"/>
  <c r="K108" i="20"/>
  <c r="H108" i="20"/>
  <c r="E108" i="20"/>
  <c r="L107" i="20"/>
  <c r="L101" i="20" s="1"/>
  <c r="L100" i="20" s="1"/>
  <c r="J107" i="20"/>
  <c r="I107" i="20"/>
  <c r="I101" i="20" s="1"/>
  <c r="I100" i="20" s="1"/>
  <c r="I97" i="20" s="1"/>
  <c r="G107" i="20"/>
  <c r="G101" i="20" s="1"/>
  <c r="G100" i="20" s="1"/>
  <c r="G97" i="20" s="1"/>
  <c r="F107" i="20"/>
  <c r="F101" i="20" s="1"/>
  <c r="F100" i="20" s="1"/>
  <c r="D107" i="20"/>
  <c r="J101" i="20"/>
  <c r="J100" i="20" s="1"/>
  <c r="D101" i="20"/>
  <c r="D100" i="20" s="1"/>
  <c r="L98" i="20"/>
  <c r="K98" i="20"/>
  <c r="J98" i="20"/>
  <c r="I98" i="20"/>
  <c r="H98" i="20"/>
  <c r="G98" i="20"/>
  <c r="F98" i="20"/>
  <c r="E98" i="20"/>
  <c r="D98" i="20"/>
  <c r="K92" i="20"/>
  <c r="H92" i="20"/>
  <c r="E92" i="20"/>
  <c r="L91" i="20"/>
  <c r="K91" i="20"/>
  <c r="J91" i="20"/>
  <c r="I91" i="20"/>
  <c r="H91" i="20"/>
  <c r="G91" i="20"/>
  <c r="F91" i="20"/>
  <c r="E91" i="20"/>
  <c r="D91" i="20"/>
  <c r="L88" i="20"/>
  <c r="L87" i="20" s="1"/>
  <c r="K88" i="20"/>
  <c r="J88" i="20"/>
  <c r="J87" i="20" s="1"/>
  <c r="I88" i="20"/>
  <c r="H88" i="20"/>
  <c r="H87" i="20" s="1"/>
  <c r="G88" i="20"/>
  <c r="F88" i="20"/>
  <c r="F87" i="20" s="1"/>
  <c r="E88" i="20"/>
  <c r="D88" i="20"/>
  <c r="D87" i="20" s="1"/>
  <c r="K87" i="20"/>
  <c r="I87" i="20"/>
  <c r="G87" i="20"/>
  <c r="E87" i="20"/>
  <c r="K81" i="20"/>
  <c r="H81" i="20"/>
  <c r="E81" i="20"/>
  <c r="L79" i="20"/>
  <c r="K79" i="20"/>
  <c r="K77" i="20" s="1"/>
  <c r="J79" i="20"/>
  <c r="I79" i="20"/>
  <c r="I77" i="20" s="1"/>
  <c r="H79" i="20"/>
  <c r="H77" i="20" s="1"/>
  <c r="H68" i="20" s="1"/>
  <c r="G79" i="20"/>
  <c r="G77" i="20" s="1"/>
  <c r="F79" i="20"/>
  <c r="E79" i="20"/>
  <c r="E77" i="20" s="1"/>
  <c r="D79" i="20"/>
  <c r="L77" i="20"/>
  <c r="J77" i="20"/>
  <c r="J68" i="20" s="1"/>
  <c r="F77" i="20"/>
  <c r="D77" i="20"/>
  <c r="L69" i="20"/>
  <c r="K69" i="20"/>
  <c r="K68" i="20" s="1"/>
  <c r="J69" i="20"/>
  <c r="I69" i="20"/>
  <c r="I68" i="20" s="1"/>
  <c r="H69" i="20"/>
  <c r="G69" i="20"/>
  <c r="G68" i="20" s="1"/>
  <c r="F69" i="20"/>
  <c r="E69" i="20"/>
  <c r="E68" i="20" s="1"/>
  <c r="D69" i="20"/>
  <c r="L68" i="20"/>
  <c r="F68" i="20"/>
  <c r="D68" i="20"/>
  <c r="L60" i="20"/>
  <c r="K60" i="20"/>
  <c r="J60" i="20"/>
  <c r="I60" i="20"/>
  <c r="H60" i="20"/>
  <c r="G60" i="20"/>
  <c r="F60" i="20"/>
  <c r="E60" i="20"/>
  <c r="D60" i="20"/>
  <c r="H56" i="20"/>
  <c r="H53" i="20" s="1"/>
  <c r="E55" i="20"/>
  <c r="E54" i="20"/>
  <c r="E53" i="20" s="1"/>
  <c r="L53" i="20"/>
  <c r="K53" i="20"/>
  <c r="J53" i="20"/>
  <c r="I53" i="20"/>
  <c r="I47" i="20" s="1"/>
  <c r="G53" i="20"/>
  <c r="F53" i="20"/>
  <c r="D53" i="20"/>
  <c r="E52" i="20"/>
  <c r="E51" i="20"/>
  <c r="L48" i="20"/>
  <c r="L47" i="20" s="1"/>
  <c r="K48" i="20"/>
  <c r="J48" i="20"/>
  <c r="J47" i="20" s="1"/>
  <c r="I48" i="20"/>
  <c r="H48" i="20"/>
  <c r="G48" i="20"/>
  <c r="F48" i="20"/>
  <c r="D48" i="20"/>
  <c r="D47" i="20" s="1"/>
  <c r="L43" i="20"/>
  <c r="K43" i="20"/>
  <c r="J43" i="20"/>
  <c r="I43" i="20"/>
  <c r="H43" i="20"/>
  <c r="G43" i="20"/>
  <c r="F43" i="20"/>
  <c r="E43" i="20"/>
  <c r="D43" i="20"/>
  <c r="E39" i="20"/>
  <c r="L38" i="20"/>
  <c r="L37" i="20" s="1"/>
  <c r="K38" i="20"/>
  <c r="J38" i="20"/>
  <c r="J37" i="20" s="1"/>
  <c r="I38" i="20"/>
  <c r="H38" i="20"/>
  <c r="H37" i="20" s="1"/>
  <c r="G38" i="20"/>
  <c r="F38" i="20"/>
  <c r="F37" i="20" s="1"/>
  <c r="E38" i="20"/>
  <c r="D38" i="20"/>
  <c r="D37" i="20" s="1"/>
  <c r="D34" i="20" s="1"/>
  <c r="K37" i="20"/>
  <c r="I37" i="20"/>
  <c r="G37" i="20"/>
  <c r="E37" i="20"/>
  <c r="K33" i="20"/>
  <c r="H33" i="20"/>
  <c r="E33" i="20"/>
  <c r="L29" i="20"/>
  <c r="K29" i="20"/>
  <c r="J29" i="20"/>
  <c r="I29" i="20"/>
  <c r="H29" i="20"/>
  <c r="G29" i="20"/>
  <c r="F29" i="20"/>
  <c r="E29" i="20"/>
  <c r="D29" i="20"/>
  <c r="D27" i="20" s="1"/>
  <c r="K28" i="20"/>
  <c r="H28" i="20"/>
  <c r="E28" i="20"/>
  <c r="L27" i="20"/>
  <c r="K27" i="20"/>
  <c r="J27" i="20"/>
  <c r="I27" i="20"/>
  <c r="H27" i="20"/>
  <c r="G27" i="20"/>
  <c r="F27" i="20"/>
  <c r="E27" i="20"/>
  <c r="L15" i="20"/>
  <c r="K15" i="20"/>
  <c r="J15" i="20"/>
  <c r="I15" i="20"/>
  <c r="H15" i="20"/>
  <c r="G15" i="20"/>
  <c r="F15" i="20"/>
  <c r="E15" i="20"/>
  <c r="D15" i="20"/>
  <c r="E57" i="19"/>
  <c r="K109" i="19"/>
  <c r="H109" i="19"/>
  <c r="E109" i="19"/>
  <c r="K108" i="19"/>
  <c r="H108" i="19"/>
  <c r="E108" i="19"/>
  <c r="L107" i="19"/>
  <c r="L101" i="19" s="1"/>
  <c r="L100" i="19" s="1"/>
  <c r="L97" i="19" s="1"/>
  <c r="J107" i="19"/>
  <c r="J101" i="19" s="1"/>
  <c r="J100" i="19" s="1"/>
  <c r="J97" i="19" s="1"/>
  <c r="I107" i="19"/>
  <c r="H107" i="19"/>
  <c r="H101" i="19" s="1"/>
  <c r="H100" i="19" s="1"/>
  <c r="H97" i="19" s="1"/>
  <c r="G107" i="19"/>
  <c r="F107" i="19"/>
  <c r="F101" i="19" s="1"/>
  <c r="F100" i="19" s="1"/>
  <c r="F97" i="19" s="1"/>
  <c r="D107" i="19"/>
  <c r="D101" i="19" s="1"/>
  <c r="D100" i="19" s="1"/>
  <c r="D97" i="19" s="1"/>
  <c r="I101" i="19"/>
  <c r="I100" i="19" s="1"/>
  <c r="G101" i="19"/>
  <c r="G100" i="19" s="1"/>
  <c r="L98" i="19"/>
  <c r="K98" i="19"/>
  <c r="J98" i="19"/>
  <c r="I98" i="19"/>
  <c r="H98" i="19"/>
  <c r="G98" i="19"/>
  <c r="G97" i="19" s="1"/>
  <c r="F98" i="19"/>
  <c r="E98" i="19"/>
  <c r="D98" i="19"/>
  <c r="K92" i="19"/>
  <c r="H92" i="19"/>
  <c r="E92" i="19"/>
  <c r="L91" i="19"/>
  <c r="K91" i="19"/>
  <c r="J91" i="19"/>
  <c r="I91" i="19"/>
  <c r="H91" i="19"/>
  <c r="G91" i="19"/>
  <c r="F91" i="19"/>
  <c r="E91" i="19"/>
  <c r="D91" i="19"/>
  <c r="L88" i="19"/>
  <c r="K88" i="19"/>
  <c r="K87" i="19" s="1"/>
  <c r="J88" i="19"/>
  <c r="I88" i="19"/>
  <c r="I87" i="19" s="1"/>
  <c r="H88" i="19"/>
  <c r="G88" i="19"/>
  <c r="G87" i="19" s="1"/>
  <c r="F88" i="19"/>
  <c r="E88" i="19"/>
  <c r="E87" i="19" s="1"/>
  <c r="D88" i="19"/>
  <c r="L87" i="19"/>
  <c r="J87" i="19"/>
  <c r="H87" i="19"/>
  <c r="F87" i="19"/>
  <c r="D87" i="19"/>
  <c r="K81" i="19"/>
  <c r="H81" i="19"/>
  <c r="E81" i="19"/>
  <c r="L79" i="19"/>
  <c r="L77" i="19" s="1"/>
  <c r="K79" i="19"/>
  <c r="J79" i="19"/>
  <c r="J77" i="19" s="1"/>
  <c r="I79" i="19"/>
  <c r="H79" i="19"/>
  <c r="H77" i="19" s="1"/>
  <c r="G79" i="19"/>
  <c r="F79" i="19"/>
  <c r="F77" i="19" s="1"/>
  <c r="E79" i="19"/>
  <c r="D79" i="19"/>
  <c r="D77" i="19" s="1"/>
  <c r="K77" i="19"/>
  <c r="I77" i="19"/>
  <c r="G77" i="19"/>
  <c r="E77" i="19"/>
  <c r="L69" i="19"/>
  <c r="K69" i="19"/>
  <c r="J69" i="19"/>
  <c r="I69" i="19"/>
  <c r="I68" i="19" s="1"/>
  <c r="H69" i="19"/>
  <c r="G69" i="19"/>
  <c r="F69" i="19"/>
  <c r="E69" i="19"/>
  <c r="E68" i="19" s="1"/>
  <c r="D69" i="19"/>
  <c r="K68" i="19"/>
  <c r="G68" i="19"/>
  <c r="L60" i="19"/>
  <c r="K60" i="19"/>
  <c r="J60" i="19"/>
  <c r="I60" i="19"/>
  <c r="H60" i="19"/>
  <c r="G60" i="19"/>
  <c r="F60" i="19"/>
  <c r="F47" i="19" s="1"/>
  <c r="E60" i="19"/>
  <c r="D60" i="19"/>
  <c r="H56" i="19"/>
  <c r="E55" i="19"/>
  <c r="E53" i="19" s="1"/>
  <c r="E54" i="19"/>
  <c r="L53" i="19"/>
  <c r="K53" i="19"/>
  <c r="J53" i="19"/>
  <c r="I53" i="19"/>
  <c r="H53" i="19"/>
  <c r="G53" i="19"/>
  <c r="F53" i="19"/>
  <c r="D53" i="19"/>
  <c r="E52" i="19"/>
  <c r="E48" i="19" s="1"/>
  <c r="E51" i="19"/>
  <c r="L48" i="19"/>
  <c r="L47" i="19" s="1"/>
  <c r="K48" i="19"/>
  <c r="K47" i="19" s="1"/>
  <c r="J48" i="19"/>
  <c r="I48" i="19"/>
  <c r="I47" i="19" s="1"/>
  <c r="H48" i="19"/>
  <c r="H47" i="19" s="1"/>
  <c r="G48" i="19"/>
  <c r="G47" i="19" s="1"/>
  <c r="F48" i="19"/>
  <c r="D48" i="19"/>
  <c r="J47" i="19"/>
  <c r="L43" i="19"/>
  <c r="K43" i="19"/>
  <c r="J43" i="19"/>
  <c r="I43" i="19"/>
  <c r="H43" i="19"/>
  <c r="G43" i="19"/>
  <c r="F43" i="19"/>
  <c r="E43" i="19"/>
  <c r="D43" i="19"/>
  <c r="E39" i="19"/>
  <c r="L38" i="19"/>
  <c r="L37" i="19" s="1"/>
  <c r="K38" i="19"/>
  <c r="K37" i="19" s="1"/>
  <c r="K34" i="19" s="1"/>
  <c r="J38" i="19"/>
  <c r="I38" i="19"/>
  <c r="I37" i="19" s="1"/>
  <c r="H38" i="19"/>
  <c r="H37" i="19" s="1"/>
  <c r="G38" i="19"/>
  <c r="G37" i="19" s="1"/>
  <c r="G34" i="19" s="1"/>
  <c r="F38" i="19"/>
  <c r="E38" i="19"/>
  <c r="E37" i="19" s="1"/>
  <c r="D38" i="19"/>
  <c r="D37" i="19" s="1"/>
  <c r="J37" i="19"/>
  <c r="F37" i="19"/>
  <c r="K33" i="19"/>
  <c r="H33" i="19"/>
  <c r="E33" i="19"/>
  <c r="L29" i="19"/>
  <c r="K29" i="19"/>
  <c r="J29" i="19"/>
  <c r="I29" i="19"/>
  <c r="H29" i="19"/>
  <c r="G29" i="19"/>
  <c r="F29" i="19"/>
  <c r="E29" i="19"/>
  <c r="D29" i="19"/>
  <c r="K28" i="19"/>
  <c r="H28" i="19"/>
  <c r="E28" i="19"/>
  <c r="L27" i="19"/>
  <c r="K27" i="19"/>
  <c r="J27" i="19"/>
  <c r="I27" i="19"/>
  <c r="H27" i="19"/>
  <c r="G27" i="19"/>
  <c r="F27" i="19"/>
  <c r="E27" i="19"/>
  <c r="D27" i="19"/>
  <c r="L15" i="19"/>
  <c r="K15" i="19"/>
  <c r="J15" i="19"/>
  <c r="I15" i="19"/>
  <c r="H15" i="19"/>
  <c r="G15" i="19"/>
  <c r="F15" i="19"/>
  <c r="E15" i="19"/>
  <c r="D15" i="19"/>
  <c r="K109" i="18"/>
  <c r="H109" i="18"/>
  <c r="H107" i="18" s="1"/>
  <c r="H101" i="18" s="1"/>
  <c r="H100" i="18" s="1"/>
  <c r="E109" i="18"/>
  <c r="K108" i="18"/>
  <c r="H108" i="18"/>
  <c r="E108" i="18"/>
  <c r="L107" i="18"/>
  <c r="J107" i="18"/>
  <c r="I107" i="18"/>
  <c r="I101" i="18" s="1"/>
  <c r="I100" i="18" s="1"/>
  <c r="I97" i="18" s="1"/>
  <c r="G107" i="18"/>
  <c r="G101" i="18" s="1"/>
  <c r="G100" i="18" s="1"/>
  <c r="G97" i="18" s="1"/>
  <c r="F107" i="18"/>
  <c r="D107" i="18"/>
  <c r="L101" i="18"/>
  <c r="L100" i="18" s="1"/>
  <c r="J101" i="18"/>
  <c r="J100" i="18" s="1"/>
  <c r="F101" i="18"/>
  <c r="F100" i="18" s="1"/>
  <c r="D101" i="18"/>
  <c r="D100" i="18" s="1"/>
  <c r="L98" i="18"/>
  <c r="L97" i="18" s="1"/>
  <c r="K98" i="18"/>
  <c r="J98" i="18"/>
  <c r="I98" i="18"/>
  <c r="H98" i="18"/>
  <c r="G98" i="18"/>
  <c r="F98" i="18"/>
  <c r="F97" i="18" s="1"/>
  <c r="E98" i="18"/>
  <c r="D98" i="18"/>
  <c r="K92" i="18"/>
  <c r="H92" i="18"/>
  <c r="E92" i="18"/>
  <c r="L91" i="18"/>
  <c r="K91" i="18"/>
  <c r="J91" i="18"/>
  <c r="I91" i="18"/>
  <c r="H91" i="18"/>
  <c r="G91" i="18"/>
  <c r="F91" i="18"/>
  <c r="E91" i="18"/>
  <c r="D91" i="18"/>
  <c r="L88" i="18"/>
  <c r="L87" i="18" s="1"/>
  <c r="K88" i="18"/>
  <c r="J88" i="18"/>
  <c r="J87" i="18" s="1"/>
  <c r="I88" i="18"/>
  <c r="H88" i="18"/>
  <c r="H87" i="18" s="1"/>
  <c r="G88" i="18"/>
  <c r="F88" i="18"/>
  <c r="F87" i="18" s="1"/>
  <c r="E88" i="18"/>
  <c r="D88" i="18"/>
  <c r="D87" i="18" s="1"/>
  <c r="K87" i="18"/>
  <c r="I87" i="18"/>
  <c r="G87" i="18"/>
  <c r="E87" i="18"/>
  <c r="K81" i="18"/>
  <c r="H81" i="18"/>
  <c r="E81" i="18"/>
  <c r="L79" i="18"/>
  <c r="K79" i="18"/>
  <c r="K77" i="18" s="1"/>
  <c r="J79" i="18"/>
  <c r="I79" i="18"/>
  <c r="I77" i="18" s="1"/>
  <c r="H79" i="18"/>
  <c r="G79" i="18"/>
  <c r="G77" i="18" s="1"/>
  <c r="F79" i="18"/>
  <c r="E79" i="18"/>
  <c r="E77" i="18" s="1"/>
  <c r="D79" i="18"/>
  <c r="L77" i="18"/>
  <c r="J77" i="18"/>
  <c r="H77" i="18"/>
  <c r="F77" i="18"/>
  <c r="D77" i="18"/>
  <c r="L69" i="18"/>
  <c r="L68" i="18" s="1"/>
  <c r="K69" i="18"/>
  <c r="K68" i="18" s="1"/>
  <c r="J69" i="18"/>
  <c r="J68" i="18" s="1"/>
  <c r="I69" i="18"/>
  <c r="I68" i="18" s="1"/>
  <c r="H69" i="18"/>
  <c r="H68" i="18" s="1"/>
  <c r="G69" i="18"/>
  <c r="G68" i="18" s="1"/>
  <c r="F69" i="18"/>
  <c r="E69" i="18"/>
  <c r="E68" i="18" s="1"/>
  <c r="D69" i="18"/>
  <c r="D68" i="18" s="1"/>
  <c r="F68" i="18"/>
  <c r="L60" i="18"/>
  <c r="K60" i="18"/>
  <c r="J60" i="18"/>
  <c r="I60" i="18"/>
  <c r="H60" i="18"/>
  <c r="G60" i="18"/>
  <c r="F60" i="18"/>
  <c r="E60" i="18"/>
  <c r="D60" i="18"/>
  <c r="H56" i="18"/>
  <c r="H53" i="18" s="1"/>
  <c r="E55" i="18"/>
  <c r="E53" i="18" s="1"/>
  <c r="E54" i="18"/>
  <c r="L53" i="18"/>
  <c r="K53" i="18"/>
  <c r="J53" i="18"/>
  <c r="I53" i="18"/>
  <c r="G53" i="18"/>
  <c r="F53" i="18"/>
  <c r="D53" i="18"/>
  <c r="E52" i="18"/>
  <c r="E51" i="18"/>
  <c r="L48" i="18"/>
  <c r="K48" i="18"/>
  <c r="K47" i="18" s="1"/>
  <c r="J48" i="18"/>
  <c r="I48" i="18"/>
  <c r="H48" i="18"/>
  <c r="G48" i="18"/>
  <c r="F48" i="18"/>
  <c r="D48" i="18"/>
  <c r="D47" i="18" s="1"/>
  <c r="I47" i="18"/>
  <c r="L43" i="18"/>
  <c r="K43" i="18"/>
  <c r="J43" i="18"/>
  <c r="I43" i="18"/>
  <c r="H43" i="18"/>
  <c r="G43" i="18"/>
  <c r="F43" i="18"/>
  <c r="E43" i="18"/>
  <c r="D43" i="18"/>
  <c r="E39" i="18"/>
  <c r="E38" i="18" s="1"/>
  <c r="E37" i="18" s="1"/>
  <c r="L38" i="18"/>
  <c r="L37" i="18" s="1"/>
  <c r="K38" i="18"/>
  <c r="J38" i="18"/>
  <c r="J37" i="18" s="1"/>
  <c r="I38" i="18"/>
  <c r="I37" i="18" s="1"/>
  <c r="H38" i="18"/>
  <c r="H37" i="18" s="1"/>
  <c r="G38" i="18"/>
  <c r="F38" i="18"/>
  <c r="F37" i="18" s="1"/>
  <c r="D38" i="18"/>
  <c r="D37" i="18" s="1"/>
  <c r="K37" i="18"/>
  <c r="G37" i="18"/>
  <c r="K33" i="18"/>
  <c r="H33" i="18"/>
  <c r="E33" i="18"/>
  <c r="L29" i="18"/>
  <c r="K29" i="18"/>
  <c r="J29" i="18"/>
  <c r="I29" i="18"/>
  <c r="H29" i="18"/>
  <c r="G29" i="18"/>
  <c r="F29" i="18"/>
  <c r="E29" i="18"/>
  <c r="D29" i="18"/>
  <c r="K28" i="18"/>
  <c r="H28" i="18"/>
  <c r="E28" i="18"/>
  <c r="L27" i="18"/>
  <c r="K27" i="18"/>
  <c r="J27" i="18"/>
  <c r="I27" i="18"/>
  <c r="H27" i="18"/>
  <c r="G27" i="18"/>
  <c r="F27" i="18"/>
  <c r="E27" i="18"/>
  <c r="D27" i="18"/>
  <c r="L15" i="18"/>
  <c r="K15" i="18"/>
  <c r="J15" i="18"/>
  <c r="I15" i="18"/>
  <c r="H15" i="18"/>
  <c r="G15" i="18"/>
  <c r="F15" i="18"/>
  <c r="E15" i="18"/>
  <c r="D15" i="18"/>
  <c r="E51" i="17"/>
  <c r="D34" i="21" l="1"/>
  <c r="D25" i="21" s="1"/>
  <c r="D11" i="21" s="1"/>
  <c r="E11" i="21" s="1"/>
  <c r="F34" i="21"/>
  <c r="E34" i="21"/>
  <c r="E25" i="21" s="1"/>
  <c r="G34" i="21"/>
  <c r="K34" i="21"/>
  <c r="K25" i="21" s="1"/>
  <c r="J68" i="21"/>
  <c r="L68" i="21"/>
  <c r="L34" i="21" s="1"/>
  <c r="L25" i="21" s="1"/>
  <c r="E97" i="21"/>
  <c r="I97" i="21"/>
  <c r="H68" i="21"/>
  <c r="H34" i="21" s="1"/>
  <c r="H25" i="21" s="1"/>
  <c r="G25" i="21"/>
  <c r="G11" i="21" s="1"/>
  <c r="H11" i="21" s="1"/>
  <c r="I34" i="21"/>
  <c r="I25" i="21" s="1"/>
  <c r="J34" i="21"/>
  <c r="F25" i="21"/>
  <c r="F97" i="20"/>
  <c r="L97" i="20"/>
  <c r="K107" i="20"/>
  <c r="K101" i="20" s="1"/>
  <c r="K100" i="20" s="1"/>
  <c r="K97" i="20" s="1"/>
  <c r="H107" i="20"/>
  <c r="H101" i="20" s="1"/>
  <c r="H100" i="20" s="1"/>
  <c r="H97" i="20" s="1"/>
  <c r="G47" i="20"/>
  <c r="K47" i="20"/>
  <c r="K34" i="20" s="1"/>
  <c r="K25" i="20" s="1"/>
  <c r="I34" i="20"/>
  <c r="I25" i="20" s="1"/>
  <c r="F47" i="20"/>
  <c r="H47" i="20"/>
  <c r="H34" i="20" s="1"/>
  <c r="G34" i="20"/>
  <c r="G25" i="20" s="1"/>
  <c r="G11" i="20" s="1"/>
  <c r="H11" i="20" s="1"/>
  <c r="E48" i="20"/>
  <c r="E47" i="20" s="1"/>
  <c r="E34" i="20" s="1"/>
  <c r="E25" i="20" s="1"/>
  <c r="D34" i="18"/>
  <c r="F47" i="18"/>
  <c r="J47" i="18"/>
  <c r="L47" i="18"/>
  <c r="I34" i="18"/>
  <c r="G47" i="18"/>
  <c r="F34" i="18"/>
  <c r="F25" i="18" s="1"/>
  <c r="L34" i="18"/>
  <c r="L25" i="18" s="1"/>
  <c r="I25" i="18"/>
  <c r="E97" i="19"/>
  <c r="I97" i="19"/>
  <c r="E107" i="19"/>
  <c r="E101" i="19" s="1"/>
  <c r="E100" i="19" s="1"/>
  <c r="K107" i="19"/>
  <c r="K101" i="19" s="1"/>
  <c r="K100" i="19" s="1"/>
  <c r="K97" i="19" s="1"/>
  <c r="K25" i="19" s="1"/>
  <c r="D68" i="19"/>
  <c r="F68" i="19"/>
  <c r="H68" i="19"/>
  <c r="H34" i="19" s="1"/>
  <c r="H25" i="19" s="1"/>
  <c r="J68" i="19"/>
  <c r="L68" i="19"/>
  <c r="I34" i="19"/>
  <c r="D47" i="19"/>
  <c r="D34" i="19" s="1"/>
  <c r="D25" i="19" s="1"/>
  <c r="D11" i="19" s="1"/>
  <c r="E11" i="19" s="1"/>
  <c r="L34" i="19"/>
  <c r="L25" i="19" s="1"/>
  <c r="K107" i="18"/>
  <c r="K101" i="18" s="1"/>
  <c r="K100" i="18" s="1"/>
  <c r="K97" i="18" s="1"/>
  <c r="H97" i="18"/>
  <c r="J25" i="21"/>
  <c r="J11" i="21" s="1"/>
  <c r="K11" i="21" s="1"/>
  <c r="E48" i="18"/>
  <c r="E47" i="18" s="1"/>
  <c r="J97" i="18"/>
  <c r="D97" i="18"/>
  <c r="D25" i="18" s="1"/>
  <c r="D11" i="18" s="1"/>
  <c r="E11" i="18" s="1"/>
  <c r="E107" i="18"/>
  <c r="E101" i="18" s="1"/>
  <c r="E100" i="18" s="1"/>
  <c r="E97" i="18" s="1"/>
  <c r="J34" i="18"/>
  <c r="F34" i="20"/>
  <c r="F25" i="20" s="1"/>
  <c r="J34" i="20"/>
  <c r="L34" i="20"/>
  <c r="L25" i="20" s="1"/>
  <c r="D97" i="20"/>
  <c r="D25" i="20" s="1"/>
  <c r="D11" i="20" s="1"/>
  <c r="E11" i="20" s="1"/>
  <c r="J97" i="20"/>
  <c r="E47" i="19"/>
  <c r="E34" i="19" s="1"/>
  <c r="E25" i="19" s="1"/>
  <c r="G25" i="19"/>
  <c r="G11" i="19" s="1"/>
  <c r="H11" i="19" s="1"/>
  <c r="I25" i="19"/>
  <c r="F34" i="19"/>
  <c r="F25" i="19" s="1"/>
  <c r="J34" i="19"/>
  <c r="J25" i="19" s="1"/>
  <c r="J11" i="19" s="1"/>
  <c r="K11" i="19" s="1"/>
  <c r="E34" i="18"/>
  <c r="E25" i="18" s="1"/>
  <c r="G34" i="18"/>
  <c r="G25" i="18" s="1"/>
  <c r="G11" i="18" s="1"/>
  <c r="H11" i="18" s="1"/>
  <c r="K34" i="18"/>
  <c r="K25" i="18" s="1"/>
  <c r="H47" i="18"/>
  <c r="H34" i="18" s="1"/>
  <c r="H25" i="18" s="1"/>
  <c r="K109" i="17"/>
  <c r="H109" i="17"/>
  <c r="H107" i="17" s="1"/>
  <c r="H101" i="17" s="1"/>
  <c r="H100" i="17" s="1"/>
  <c r="E109" i="17"/>
  <c r="K108" i="17"/>
  <c r="H108" i="17"/>
  <c r="E108" i="17"/>
  <c r="L107" i="17"/>
  <c r="K107" i="17"/>
  <c r="K101" i="17" s="1"/>
  <c r="K100" i="17" s="1"/>
  <c r="K97" i="17" s="1"/>
  <c r="J107" i="17"/>
  <c r="I107" i="17"/>
  <c r="I101" i="17" s="1"/>
  <c r="I100" i="17" s="1"/>
  <c r="I97" i="17" s="1"/>
  <c r="G107" i="17"/>
  <c r="G101" i="17" s="1"/>
  <c r="G100" i="17" s="1"/>
  <c r="G97" i="17" s="1"/>
  <c r="F107" i="17"/>
  <c r="E107" i="17"/>
  <c r="E101" i="17" s="1"/>
  <c r="E100" i="17" s="1"/>
  <c r="E97" i="17" s="1"/>
  <c r="D107" i="17"/>
  <c r="L101" i="17"/>
  <c r="L100" i="17" s="1"/>
  <c r="J101" i="17"/>
  <c r="J100" i="17" s="1"/>
  <c r="F101" i="17"/>
  <c r="F100" i="17" s="1"/>
  <c r="D101" i="17"/>
  <c r="D100" i="17" s="1"/>
  <c r="L98" i="17"/>
  <c r="L97" i="17" s="1"/>
  <c r="K98" i="17"/>
  <c r="J98" i="17"/>
  <c r="J97" i="17" s="1"/>
  <c r="I98" i="17"/>
  <c r="H98" i="17"/>
  <c r="H97" i="17" s="1"/>
  <c r="G98" i="17"/>
  <c r="F98" i="17"/>
  <c r="F97" i="17" s="1"/>
  <c r="E98" i="17"/>
  <c r="D98" i="17"/>
  <c r="D97" i="17" s="1"/>
  <c r="K92" i="17"/>
  <c r="H92" i="17"/>
  <c r="E92" i="17"/>
  <c r="L91" i="17"/>
  <c r="K91" i="17"/>
  <c r="J91" i="17"/>
  <c r="I91" i="17"/>
  <c r="H91" i="17"/>
  <c r="G91" i="17"/>
  <c r="F91" i="17"/>
  <c r="E91" i="17"/>
  <c r="D91" i="17"/>
  <c r="L88" i="17"/>
  <c r="L87" i="17" s="1"/>
  <c r="K88" i="17"/>
  <c r="J88" i="17"/>
  <c r="J87" i="17" s="1"/>
  <c r="I88" i="17"/>
  <c r="H88" i="17"/>
  <c r="H87" i="17" s="1"/>
  <c r="G88" i="17"/>
  <c r="F88" i="17"/>
  <c r="F87" i="17" s="1"/>
  <c r="E88" i="17"/>
  <c r="D88" i="17"/>
  <c r="D87" i="17" s="1"/>
  <c r="K87" i="17"/>
  <c r="I87" i="17"/>
  <c r="G87" i="17"/>
  <c r="E87" i="17"/>
  <c r="K81" i="17"/>
  <c r="H81" i="17"/>
  <c r="E81" i="17"/>
  <c r="L79" i="17"/>
  <c r="L77" i="17" s="1"/>
  <c r="K79" i="17"/>
  <c r="K77" i="17" s="1"/>
  <c r="J79" i="17"/>
  <c r="I79" i="17"/>
  <c r="I77" i="17" s="1"/>
  <c r="H79" i="17"/>
  <c r="H77" i="17" s="1"/>
  <c r="G79" i="17"/>
  <c r="G77" i="17" s="1"/>
  <c r="F79" i="17"/>
  <c r="E79" i="17"/>
  <c r="E77" i="17" s="1"/>
  <c r="D79" i="17"/>
  <c r="D77" i="17" s="1"/>
  <c r="J77" i="17"/>
  <c r="J68" i="17" s="1"/>
  <c r="F77" i="17"/>
  <c r="L69" i="17"/>
  <c r="K69" i="17"/>
  <c r="K68" i="17" s="1"/>
  <c r="J69" i="17"/>
  <c r="I69" i="17"/>
  <c r="I68" i="17" s="1"/>
  <c r="H69" i="17"/>
  <c r="G69" i="17"/>
  <c r="G68" i="17" s="1"/>
  <c r="F69" i="17"/>
  <c r="E69" i="17"/>
  <c r="E68" i="17" s="1"/>
  <c r="D69" i="17"/>
  <c r="F68" i="17"/>
  <c r="L60" i="17"/>
  <c r="K60" i="17"/>
  <c r="J60" i="17"/>
  <c r="I60" i="17"/>
  <c r="H60" i="17"/>
  <c r="G60" i="17"/>
  <c r="F60" i="17"/>
  <c r="F47" i="17" s="1"/>
  <c r="E60" i="17"/>
  <c r="D60" i="17"/>
  <c r="H56" i="17"/>
  <c r="H53" i="17" s="1"/>
  <c r="E55" i="17"/>
  <c r="E54" i="17"/>
  <c r="L53" i="17"/>
  <c r="K53" i="17"/>
  <c r="J53" i="17"/>
  <c r="J47" i="17" s="1"/>
  <c r="I53" i="17"/>
  <c r="G53" i="17"/>
  <c r="F53" i="17"/>
  <c r="E53" i="17"/>
  <c r="D53" i="17"/>
  <c r="E52" i="17"/>
  <c r="L48" i="17"/>
  <c r="K48" i="17"/>
  <c r="K47" i="17" s="1"/>
  <c r="J48" i="17"/>
  <c r="I48" i="17"/>
  <c r="I47" i="17" s="1"/>
  <c r="H48" i="17"/>
  <c r="G48" i="17"/>
  <c r="G47" i="17" s="1"/>
  <c r="F48" i="17"/>
  <c r="E48" i="17"/>
  <c r="E47" i="17" s="1"/>
  <c r="D48" i="17"/>
  <c r="L47" i="17"/>
  <c r="L43" i="17"/>
  <c r="K43" i="17"/>
  <c r="J43" i="17"/>
  <c r="I43" i="17"/>
  <c r="H43" i="17"/>
  <c r="G43" i="17"/>
  <c r="F43" i="17"/>
  <c r="E43" i="17"/>
  <c r="D43" i="17"/>
  <c r="E39" i="17"/>
  <c r="L38" i="17"/>
  <c r="K38" i="17"/>
  <c r="K37" i="17" s="1"/>
  <c r="J38" i="17"/>
  <c r="I38" i="17"/>
  <c r="I37" i="17" s="1"/>
  <c r="H38" i="17"/>
  <c r="G38" i="17"/>
  <c r="G37" i="17" s="1"/>
  <c r="F38" i="17"/>
  <c r="E38" i="17"/>
  <c r="E37" i="17" s="1"/>
  <c r="D38" i="17"/>
  <c r="L37" i="17"/>
  <c r="J37" i="17"/>
  <c r="H37" i="17"/>
  <c r="F37" i="17"/>
  <c r="D37" i="17"/>
  <c r="K33" i="17"/>
  <c r="H33" i="17"/>
  <c r="E33" i="17"/>
  <c r="L29" i="17"/>
  <c r="K29" i="17"/>
  <c r="J29" i="17"/>
  <c r="I29" i="17"/>
  <c r="H29" i="17"/>
  <c r="G29" i="17"/>
  <c r="F29" i="17"/>
  <c r="E29" i="17"/>
  <c r="D29" i="17"/>
  <c r="K28" i="17"/>
  <c r="H28" i="17"/>
  <c r="E28" i="17"/>
  <c r="L27" i="17"/>
  <c r="K27" i="17"/>
  <c r="J27" i="17"/>
  <c r="I27" i="17"/>
  <c r="H27" i="17"/>
  <c r="G27" i="17"/>
  <c r="F27" i="17"/>
  <c r="E27" i="17"/>
  <c r="D27" i="17"/>
  <c r="L15" i="17"/>
  <c r="K15" i="17"/>
  <c r="J15" i="17"/>
  <c r="I15" i="17"/>
  <c r="H15" i="17"/>
  <c r="G15" i="17"/>
  <c r="F15" i="17"/>
  <c r="E15" i="17"/>
  <c r="D15" i="17"/>
  <c r="K81" i="16"/>
  <c r="H81" i="16"/>
  <c r="E81" i="16"/>
  <c r="K109" i="16"/>
  <c r="H109" i="16"/>
  <c r="E109" i="16"/>
  <c r="K108" i="16"/>
  <c r="H108" i="16"/>
  <c r="E108" i="16"/>
  <c r="L107" i="16"/>
  <c r="J107" i="16"/>
  <c r="J101" i="16" s="1"/>
  <c r="J100" i="16" s="1"/>
  <c r="I107" i="16"/>
  <c r="I101" i="16" s="1"/>
  <c r="I100" i="16" s="1"/>
  <c r="I97" i="16" s="1"/>
  <c r="G107" i="16"/>
  <c r="G101" i="16" s="1"/>
  <c r="G100" i="16" s="1"/>
  <c r="G97" i="16" s="1"/>
  <c r="F107" i="16"/>
  <c r="E107" i="16"/>
  <c r="E101" i="16" s="1"/>
  <c r="E100" i="16" s="1"/>
  <c r="E97" i="16" s="1"/>
  <c r="D107" i="16"/>
  <c r="L101" i="16"/>
  <c r="L100" i="16" s="1"/>
  <c r="F101" i="16"/>
  <c r="F100" i="16" s="1"/>
  <c r="D101" i="16"/>
  <c r="D100" i="16" s="1"/>
  <c r="L98" i="16"/>
  <c r="K98" i="16"/>
  <c r="J98" i="16"/>
  <c r="I98" i="16"/>
  <c r="H98" i="16"/>
  <c r="G98" i="16"/>
  <c r="F98" i="16"/>
  <c r="F97" i="16" s="1"/>
  <c r="E98" i="16"/>
  <c r="D98" i="16"/>
  <c r="K92" i="16"/>
  <c r="H92" i="16"/>
  <c r="E92" i="16"/>
  <c r="L91" i="16"/>
  <c r="K91" i="16"/>
  <c r="J91" i="16"/>
  <c r="I91" i="16"/>
  <c r="H91" i="16"/>
  <c r="G91" i="16"/>
  <c r="F91" i="16"/>
  <c r="E91" i="16"/>
  <c r="D91" i="16"/>
  <c r="L88" i="16"/>
  <c r="L87" i="16" s="1"/>
  <c r="K88" i="16"/>
  <c r="J88" i="16"/>
  <c r="J87" i="16" s="1"/>
  <c r="I88" i="16"/>
  <c r="H88" i="16"/>
  <c r="H87" i="16" s="1"/>
  <c r="G88" i="16"/>
  <c r="F88" i="16"/>
  <c r="F87" i="16" s="1"/>
  <c r="E88" i="16"/>
  <c r="D88" i="16"/>
  <c r="D87" i="16" s="1"/>
  <c r="K87" i="16"/>
  <c r="I87" i="16"/>
  <c r="G87" i="16"/>
  <c r="E87" i="16"/>
  <c r="L79" i="16"/>
  <c r="L77" i="16" s="1"/>
  <c r="K79" i="16"/>
  <c r="J79" i="16"/>
  <c r="J77" i="16" s="1"/>
  <c r="I79" i="16"/>
  <c r="H79" i="16"/>
  <c r="H77" i="16" s="1"/>
  <c r="G79" i="16"/>
  <c r="F79" i="16"/>
  <c r="F77" i="16" s="1"/>
  <c r="E79" i="16"/>
  <c r="E77" i="16" s="1"/>
  <c r="D79" i="16"/>
  <c r="D77" i="16" s="1"/>
  <c r="K77" i="16"/>
  <c r="I77" i="16"/>
  <c r="G77" i="16"/>
  <c r="L69" i="16"/>
  <c r="K69" i="16"/>
  <c r="J69" i="16"/>
  <c r="I69" i="16"/>
  <c r="H69" i="16"/>
  <c r="G69" i="16"/>
  <c r="F69" i="16"/>
  <c r="E69" i="16"/>
  <c r="D69" i="16"/>
  <c r="I68" i="16"/>
  <c r="L60" i="16"/>
  <c r="K60" i="16"/>
  <c r="J60" i="16"/>
  <c r="I60" i="16"/>
  <c r="H60" i="16"/>
  <c r="G60" i="16"/>
  <c r="F60" i="16"/>
  <c r="E60" i="16"/>
  <c r="D60" i="16"/>
  <c r="H56" i="16"/>
  <c r="H53" i="16" s="1"/>
  <c r="E55" i="16"/>
  <c r="E54" i="16"/>
  <c r="L53" i="16"/>
  <c r="K53" i="16"/>
  <c r="J53" i="16"/>
  <c r="I53" i="16"/>
  <c r="G53" i="16"/>
  <c r="F53" i="16"/>
  <c r="D53" i="16"/>
  <c r="E52" i="16"/>
  <c r="L48" i="16"/>
  <c r="K48" i="16"/>
  <c r="J48" i="16"/>
  <c r="I48" i="16"/>
  <c r="H48" i="16"/>
  <c r="G48" i="16"/>
  <c r="F48" i="16"/>
  <c r="E48" i="16"/>
  <c r="D48" i="16"/>
  <c r="I47" i="16"/>
  <c r="L43" i="16"/>
  <c r="K43" i="16"/>
  <c r="J43" i="16"/>
  <c r="I43" i="16"/>
  <c r="H43" i="16"/>
  <c r="G43" i="16"/>
  <c r="F43" i="16"/>
  <c r="E43" i="16"/>
  <c r="D43" i="16"/>
  <c r="E39" i="16"/>
  <c r="L38" i="16"/>
  <c r="L37" i="16" s="1"/>
  <c r="K38" i="16"/>
  <c r="J38" i="16"/>
  <c r="J37" i="16" s="1"/>
  <c r="I38" i="16"/>
  <c r="I37" i="16" s="1"/>
  <c r="H38" i="16"/>
  <c r="H37" i="16" s="1"/>
  <c r="G38" i="16"/>
  <c r="F38" i="16"/>
  <c r="F37" i="16" s="1"/>
  <c r="E38" i="16"/>
  <c r="E37" i="16" s="1"/>
  <c r="D38" i="16"/>
  <c r="D37" i="16" s="1"/>
  <c r="K37" i="16"/>
  <c r="G37" i="16"/>
  <c r="K33" i="16"/>
  <c r="H33" i="16"/>
  <c r="E33" i="16"/>
  <c r="L29" i="16"/>
  <c r="K29" i="16"/>
  <c r="J29" i="16"/>
  <c r="I29" i="16"/>
  <c r="H29" i="16"/>
  <c r="G29" i="16"/>
  <c r="F29" i="16"/>
  <c r="E29" i="16"/>
  <c r="D29" i="16"/>
  <c r="K28" i="16"/>
  <c r="H28" i="16"/>
  <c r="E28" i="16"/>
  <c r="L27" i="16"/>
  <c r="K27" i="16"/>
  <c r="J27" i="16"/>
  <c r="I27" i="16"/>
  <c r="H27" i="16"/>
  <c r="G27" i="16"/>
  <c r="F27" i="16"/>
  <c r="E27" i="16"/>
  <c r="D27" i="16"/>
  <c r="L15" i="16"/>
  <c r="K15" i="16"/>
  <c r="J15" i="16"/>
  <c r="I15" i="16"/>
  <c r="H15" i="16"/>
  <c r="G15" i="16"/>
  <c r="F15" i="16"/>
  <c r="E15" i="16"/>
  <c r="D15" i="16"/>
  <c r="J25" i="20" l="1"/>
  <c r="J11" i="20" s="1"/>
  <c r="K11" i="20" s="1"/>
  <c r="H25" i="20"/>
  <c r="J25" i="18"/>
  <c r="J11" i="18" s="1"/>
  <c r="K11" i="18" s="1"/>
  <c r="D68" i="17"/>
  <c r="D34" i="17" s="1"/>
  <c r="H68" i="17"/>
  <c r="L68" i="17"/>
  <c r="L34" i="17" s="1"/>
  <c r="L25" i="17" s="1"/>
  <c r="H34" i="17"/>
  <c r="H25" i="17" s="1"/>
  <c r="G34" i="17"/>
  <c r="G25" i="17" s="1"/>
  <c r="G11" i="17" s="1"/>
  <c r="H11" i="17" s="1"/>
  <c r="I34" i="17"/>
  <c r="I25" i="17" s="1"/>
  <c r="K34" i="17"/>
  <c r="D47" i="17"/>
  <c r="H47" i="17"/>
  <c r="F34" i="17"/>
  <c r="F25" i="17" s="1"/>
  <c r="J34" i="17"/>
  <c r="K47" i="16"/>
  <c r="I34" i="16"/>
  <c r="I25" i="16" s="1"/>
  <c r="G47" i="16"/>
  <c r="E53" i="16"/>
  <c r="D47" i="16"/>
  <c r="F47" i="16"/>
  <c r="J47" i="16"/>
  <c r="L47" i="16"/>
  <c r="G68" i="16"/>
  <c r="G34" i="16" s="1"/>
  <c r="G25" i="16" s="1"/>
  <c r="G11" i="16" s="1"/>
  <c r="H11" i="16" s="1"/>
  <c r="K68" i="16"/>
  <c r="E68" i="16"/>
  <c r="D97" i="16"/>
  <c r="L97" i="16"/>
  <c r="K107" i="16"/>
  <c r="K101" i="16" s="1"/>
  <c r="K100" i="16" s="1"/>
  <c r="K97" i="16" s="1"/>
  <c r="E34" i="17"/>
  <c r="E25" i="17"/>
  <c r="K25" i="17"/>
  <c r="J25" i="17"/>
  <c r="J11" i="17" s="1"/>
  <c r="K11" i="17" s="1"/>
  <c r="K34" i="16"/>
  <c r="J97" i="16"/>
  <c r="H97" i="16"/>
  <c r="H107" i="16"/>
  <c r="H101" i="16" s="1"/>
  <c r="H100" i="16" s="1"/>
  <c r="H47" i="16"/>
  <c r="E47" i="16"/>
  <c r="E34" i="16" s="1"/>
  <c r="E25" i="16" s="1"/>
  <c r="D68" i="16"/>
  <c r="D34" i="16" s="1"/>
  <c r="F68" i="16"/>
  <c r="F34" i="16" s="1"/>
  <c r="F25" i="16" s="1"/>
  <c r="H68" i="16"/>
  <c r="J68" i="16"/>
  <c r="L68" i="16"/>
  <c r="L34" i="16" l="1"/>
  <c r="L25" i="16" s="1"/>
  <c r="J34" i="16"/>
  <c r="J25" i="16" s="1"/>
  <c r="J11" i="16" s="1"/>
  <c r="K11" i="16" s="1"/>
  <c r="D25" i="16"/>
  <c r="D11" i="16" s="1"/>
  <c r="E11" i="16" s="1"/>
  <c r="K25" i="16"/>
  <c r="D25" i="17"/>
  <c r="D11" i="17" s="1"/>
  <c r="E11" i="17" s="1"/>
  <c r="H34" i="16"/>
  <c r="H25" i="16" s="1"/>
  <c r="K109" i="15" l="1"/>
  <c r="K108" i="15"/>
  <c r="K92" i="15"/>
  <c r="K91" i="15" s="1"/>
  <c r="K33" i="15"/>
  <c r="K28" i="15"/>
  <c r="H109" i="15"/>
  <c r="H108" i="15"/>
  <c r="H92" i="15"/>
  <c r="H56" i="15"/>
  <c r="H53" i="15" s="1"/>
  <c r="H33" i="15"/>
  <c r="H28" i="15"/>
  <c r="E109" i="15"/>
  <c r="E107" i="15" s="1"/>
  <c r="E101" i="15" s="1"/>
  <c r="E100" i="15" s="1"/>
  <c r="E108" i="15"/>
  <c r="E92" i="15"/>
  <c r="E91" i="15" s="1"/>
  <c r="E55" i="15"/>
  <c r="E53" i="15" s="1"/>
  <c r="E54" i="15"/>
  <c r="E52" i="15"/>
  <c r="E33" i="15"/>
  <c r="E28" i="15"/>
  <c r="L107" i="15"/>
  <c r="L101" i="15" s="1"/>
  <c r="L100" i="15" s="1"/>
  <c r="K107" i="15"/>
  <c r="J107" i="15"/>
  <c r="J101" i="15" s="1"/>
  <c r="J100" i="15" s="1"/>
  <c r="I107" i="15"/>
  <c r="G107" i="15"/>
  <c r="F107" i="15"/>
  <c r="F101" i="15" s="1"/>
  <c r="F100" i="15" s="1"/>
  <c r="D107" i="15"/>
  <c r="D101" i="15" s="1"/>
  <c r="D100" i="15" s="1"/>
  <c r="K101" i="15"/>
  <c r="K100" i="15" s="1"/>
  <c r="I101" i="15"/>
  <c r="I100" i="15" s="1"/>
  <c r="G101" i="15"/>
  <c r="G100" i="15" s="1"/>
  <c r="L98" i="15"/>
  <c r="K98" i="15"/>
  <c r="K97" i="15" s="1"/>
  <c r="J98" i="15"/>
  <c r="I98" i="15"/>
  <c r="I97" i="15" s="1"/>
  <c r="H98" i="15"/>
  <c r="G98" i="15"/>
  <c r="G97" i="15" s="1"/>
  <c r="F98" i="15"/>
  <c r="E98" i="15"/>
  <c r="D98" i="15"/>
  <c r="L91" i="15"/>
  <c r="J91" i="15"/>
  <c r="I91" i="15"/>
  <c r="H91" i="15"/>
  <c r="G91" i="15"/>
  <c r="F91" i="15"/>
  <c r="D91" i="15"/>
  <c r="L88" i="15"/>
  <c r="L87" i="15" s="1"/>
  <c r="K88" i="15"/>
  <c r="J88" i="15"/>
  <c r="J87" i="15" s="1"/>
  <c r="I88" i="15"/>
  <c r="H88" i="15"/>
  <c r="H87" i="15" s="1"/>
  <c r="G88" i="15"/>
  <c r="F88" i="15"/>
  <c r="F87" i="15" s="1"/>
  <c r="E88" i="15"/>
  <c r="D88" i="15"/>
  <c r="D87" i="15" s="1"/>
  <c r="K87" i="15"/>
  <c r="I87" i="15"/>
  <c r="G87" i="15"/>
  <c r="E87" i="15"/>
  <c r="L79" i="15"/>
  <c r="L77" i="15" s="1"/>
  <c r="K79" i="15"/>
  <c r="J79" i="15"/>
  <c r="J77" i="15" s="1"/>
  <c r="I79" i="15"/>
  <c r="H79" i="15"/>
  <c r="H77" i="15" s="1"/>
  <c r="G79" i="15"/>
  <c r="F79" i="15"/>
  <c r="F77" i="15" s="1"/>
  <c r="E79" i="15"/>
  <c r="D79" i="15"/>
  <c r="D77" i="15" s="1"/>
  <c r="K77" i="15"/>
  <c r="I77" i="15"/>
  <c r="G77" i="15"/>
  <c r="E77" i="15"/>
  <c r="L69" i="15"/>
  <c r="K69" i="15"/>
  <c r="J69" i="15"/>
  <c r="I69" i="15"/>
  <c r="H69" i="15"/>
  <c r="G69" i="15"/>
  <c r="G68" i="15" s="1"/>
  <c r="F69" i="15"/>
  <c r="E69" i="15"/>
  <c r="D69" i="15"/>
  <c r="K68" i="15"/>
  <c r="L60" i="15"/>
  <c r="K60" i="15"/>
  <c r="J60" i="15"/>
  <c r="I60" i="15"/>
  <c r="H60" i="15"/>
  <c r="G60" i="15"/>
  <c r="F60" i="15"/>
  <c r="E60" i="15"/>
  <c r="D60" i="15"/>
  <c r="L53" i="15"/>
  <c r="K53" i="15"/>
  <c r="J53" i="15"/>
  <c r="I53" i="15"/>
  <c r="G53" i="15"/>
  <c r="F53" i="15"/>
  <c r="D53" i="15"/>
  <c r="L48" i="15"/>
  <c r="K48" i="15"/>
  <c r="J48" i="15"/>
  <c r="I48" i="15"/>
  <c r="H48" i="15"/>
  <c r="G48" i="15"/>
  <c r="F48" i="15"/>
  <c r="F47" i="15" s="1"/>
  <c r="E48" i="15"/>
  <c r="D48" i="15"/>
  <c r="K47" i="15"/>
  <c r="L43" i="15"/>
  <c r="K43" i="15"/>
  <c r="J43" i="15"/>
  <c r="I43" i="15"/>
  <c r="H43" i="15"/>
  <c r="G43" i="15"/>
  <c r="G37" i="15" s="1"/>
  <c r="F43" i="15"/>
  <c r="E43" i="15"/>
  <c r="D43" i="15"/>
  <c r="E39" i="15"/>
  <c r="L38" i="15"/>
  <c r="L37" i="15" s="1"/>
  <c r="K38" i="15"/>
  <c r="J38" i="15"/>
  <c r="J37" i="15" s="1"/>
  <c r="I38" i="15"/>
  <c r="I37" i="15" s="1"/>
  <c r="H38" i="15"/>
  <c r="H37" i="15" s="1"/>
  <c r="G38" i="15"/>
  <c r="F38" i="15"/>
  <c r="F37" i="15" s="1"/>
  <c r="E38" i="15"/>
  <c r="E37" i="15" s="1"/>
  <c r="D38" i="15"/>
  <c r="D37" i="15" s="1"/>
  <c r="K37" i="15"/>
  <c r="L29" i="15"/>
  <c r="K29" i="15"/>
  <c r="J29" i="15"/>
  <c r="I29" i="15"/>
  <c r="I27" i="15" s="1"/>
  <c r="H29" i="15"/>
  <c r="G29" i="15"/>
  <c r="G27" i="15" s="1"/>
  <c r="F29" i="15"/>
  <c r="E29" i="15"/>
  <c r="D29" i="15"/>
  <c r="L27" i="15"/>
  <c r="J27" i="15"/>
  <c r="F27" i="15"/>
  <c r="D27" i="15"/>
  <c r="L15" i="15"/>
  <c r="K15" i="15"/>
  <c r="J15" i="15"/>
  <c r="I15" i="15"/>
  <c r="H15" i="15"/>
  <c r="G15" i="15"/>
  <c r="F15" i="15"/>
  <c r="E15" i="15"/>
  <c r="D15" i="15"/>
  <c r="E39" i="14"/>
  <c r="G47" i="15" l="1"/>
  <c r="I47" i="15"/>
  <c r="D47" i="15"/>
  <c r="J47" i="15"/>
  <c r="L47" i="15"/>
  <c r="E47" i="15"/>
  <c r="K34" i="15"/>
  <c r="E68" i="15"/>
  <c r="E34" i="15" s="1"/>
  <c r="I68" i="15"/>
  <c r="I34" i="15"/>
  <c r="I25" i="15" s="1"/>
  <c r="D97" i="15"/>
  <c r="J97" i="15"/>
  <c r="L97" i="15"/>
  <c r="F97" i="15"/>
  <c r="K27" i="15"/>
  <c r="H107" i="15"/>
  <c r="H101" i="15" s="1"/>
  <c r="H100" i="15" s="1"/>
  <c r="H97" i="15" s="1"/>
  <c r="H47" i="15"/>
  <c r="H27" i="15"/>
  <c r="G34" i="15"/>
  <c r="G25" i="15" s="1"/>
  <c r="G11" i="15" s="1"/>
  <c r="H11" i="15" s="1"/>
  <c r="E97" i="15"/>
  <c r="E27" i="15"/>
  <c r="D68" i="15"/>
  <c r="F68" i="15"/>
  <c r="F34" i="15" s="1"/>
  <c r="F25" i="15" s="1"/>
  <c r="H68" i="15"/>
  <c r="J68" i="15"/>
  <c r="J34" i="15" s="1"/>
  <c r="J25" i="15" s="1"/>
  <c r="J11" i="15" s="1"/>
  <c r="K11" i="15" s="1"/>
  <c r="L68" i="15"/>
  <c r="K25" i="15" l="1"/>
  <c r="L34" i="15"/>
  <c r="L25" i="15" s="1"/>
  <c r="D34" i="15"/>
  <c r="D25" i="15" s="1"/>
  <c r="D11" i="15" s="1"/>
  <c r="E11" i="15" s="1"/>
  <c r="H34" i="15"/>
  <c r="H25" i="15" s="1"/>
  <c r="E25" i="15"/>
  <c r="L107" i="14" l="1"/>
  <c r="K107" i="14"/>
  <c r="K101" i="14" s="1"/>
  <c r="K100" i="14" s="1"/>
  <c r="J107" i="14"/>
  <c r="I107" i="14"/>
  <c r="I101" i="14" s="1"/>
  <c r="I100" i="14" s="1"/>
  <c r="H107" i="14"/>
  <c r="G107" i="14"/>
  <c r="G101" i="14" s="1"/>
  <c r="G100" i="14" s="1"/>
  <c r="F107" i="14"/>
  <c r="E107" i="14"/>
  <c r="E101" i="14" s="1"/>
  <c r="E100" i="14" s="1"/>
  <c r="D107" i="14"/>
  <c r="L101" i="14"/>
  <c r="L100" i="14" s="1"/>
  <c r="J101" i="14"/>
  <c r="J100" i="14" s="1"/>
  <c r="H101" i="14"/>
  <c r="H100" i="14" s="1"/>
  <c r="F101" i="14"/>
  <c r="F100" i="14" s="1"/>
  <c r="D101" i="14"/>
  <c r="D100" i="14" s="1"/>
  <c r="L98" i="14"/>
  <c r="K98" i="14"/>
  <c r="J98" i="14"/>
  <c r="J97" i="14" s="1"/>
  <c r="I98" i="14"/>
  <c r="H98" i="14"/>
  <c r="G98" i="14"/>
  <c r="F98" i="14"/>
  <c r="F97" i="14" s="1"/>
  <c r="E98" i="14"/>
  <c r="D98" i="14"/>
  <c r="K91" i="14"/>
  <c r="L91" i="14"/>
  <c r="J91" i="14"/>
  <c r="I91" i="14"/>
  <c r="H91" i="14"/>
  <c r="G91" i="14"/>
  <c r="F91" i="14"/>
  <c r="E91" i="14"/>
  <c r="D91" i="14"/>
  <c r="G34" i="6" s="1"/>
  <c r="E34" i="6" s="1"/>
  <c r="L88" i="14"/>
  <c r="K88" i="14"/>
  <c r="K87" i="14" s="1"/>
  <c r="J88" i="14"/>
  <c r="I88" i="14"/>
  <c r="I87" i="14" s="1"/>
  <c r="H88" i="14"/>
  <c r="G88" i="14"/>
  <c r="G87" i="14" s="1"/>
  <c r="F88" i="14"/>
  <c r="E88" i="14"/>
  <c r="E87" i="14" s="1"/>
  <c r="D88" i="14"/>
  <c r="L87" i="14"/>
  <c r="J87" i="14"/>
  <c r="H87" i="14"/>
  <c r="F87" i="14"/>
  <c r="D87" i="14"/>
  <c r="L79" i="14"/>
  <c r="L77" i="14" s="1"/>
  <c r="L68" i="14" s="1"/>
  <c r="K79" i="14"/>
  <c r="K77" i="14" s="1"/>
  <c r="J79" i="14"/>
  <c r="I79" i="14"/>
  <c r="I77" i="14" s="1"/>
  <c r="H79" i="14"/>
  <c r="H77" i="14" s="1"/>
  <c r="H68" i="14" s="1"/>
  <c r="G79" i="14"/>
  <c r="G77" i="14" s="1"/>
  <c r="F79" i="14"/>
  <c r="E79" i="14"/>
  <c r="E77" i="14" s="1"/>
  <c r="D79" i="14"/>
  <c r="D77" i="14" s="1"/>
  <c r="D68" i="14" s="1"/>
  <c r="J77" i="14"/>
  <c r="F77" i="14"/>
  <c r="L69" i="14"/>
  <c r="K69" i="14"/>
  <c r="K68" i="14" s="1"/>
  <c r="J69" i="14"/>
  <c r="I69" i="14"/>
  <c r="I68" i="14" s="1"/>
  <c r="H69" i="14"/>
  <c r="G69" i="14"/>
  <c r="G68" i="14" s="1"/>
  <c r="F69" i="14"/>
  <c r="E69" i="14"/>
  <c r="E68" i="14" s="1"/>
  <c r="D69" i="14"/>
  <c r="J68" i="14"/>
  <c r="F68" i="14"/>
  <c r="L60" i="14"/>
  <c r="K60" i="14"/>
  <c r="J60" i="14"/>
  <c r="J47" i="14" s="1"/>
  <c r="I60" i="14"/>
  <c r="H60" i="14"/>
  <c r="G60" i="14"/>
  <c r="F60" i="14"/>
  <c r="E60" i="14"/>
  <c r="D60" i="14"/>
  <c r="L53" i="14"/>
  <c r="K53" i="14"/>
  <c r="J53" i="14"/>
  <c r="I53" i="14"/>
  <c r="H53" i="14"/>
  <c r="G53" i="14"/>
  <c r="F53" i="14"/>
  <c r="E53" i="14"/>
  <c r="D53" i="14"/>
  <c r="L48" i="14"/>
  <c r="L47" i="14" s="1"/>
  <c r="K48" i="14"/>
  <c r="K47" i="14" s="1"/>
  <c r="J48" i="14"/>
  <c r="I48" i="14"/>
  <c r="I47" i="14" s="1"/>
  <c r="H48" i="14"/>
  <c r="H47" i="14" s="1"/>
  <c r="G48" i="14"/>
  <c r="G47" i="14" s="1"/>
  <c r="F48" i="14"/>
  <c r="E48" i="14"/>
  <c r="D48" i="14"/>
  <c r="D47" i="14" s="1"/>
  <c r="F47" i="14"/>
  <c r="L43" i="14"/>
  <c r="K43" i="14"/>
  <c r="J43" i="14"/>
  <c r="I43" i="14"/>
  <c r="H43" i="14"/>
  <c r="G43" i="14"/>
  <c r="F43" i="14"/>
  <c r="E43" i="14"/>
  <c r="D43" i="14"/>
  <c r="L38" i="14"/>
  <c r="L37" i="14" s="1"/>
  <c r="K38" i="14"/>
  <c r="J38" i="14"/>
  <c r="J37" i="14" s="1"/>
  <c r="I38" i="14"/>
  <c r="I37" i="14" s="1"/>
  <c r="I34" i="14" s="1"/>
  <c r="H38" i="14"/>
  <c r="H37" i="14" s="1"/>
  <c r="G38" i="14"/>
  <c r="F38" i="14"/>
  <c r="F37" i="14" s="1"/>
  <c r="E38" i="14"/>
  <c r="E37" i="14" s="1"/>
  <c r="D38" i="14"/>
  <c r="D37" i="14" s="1"/>
  <c r="K37" i="14"/>
  <c r="G37" i="14"/>
  <c r="L29" i="14"/>
  <c r="K29" i="14"/>
  <c r="K27" i="14" s="1"/>
  <c r="J29" i="14"/>
  <c r="I29" i="14"/>
  <c r="I27" i="14" s="1"/>
  <c r="H29" i="14"/>
  <c r="G29" i="14"/>
  <c r="G27" i="14" s="1"/>
  <c r="F29" i="14"/>
  <c r="E29" i="14"/>
  <c r="E27" i="14" s="1"/>
  <c r="D29" i="14"/>
  <c r="L27" i="14"/>
  <c r="J27" i="14"/>
  <c r="H27" i="14"/>
  <c r="F27" i="14"/>
  <c r="D27" i="14"/>
  <c r="L15" i="14"/>
  <c r="K15" i="14"/>
  <c r="J15" i="14"/>
  <c r="I15" i="14"/>
  <c r="H15" i="14"/>
  <c r="G15" i="14"/>
  <c r="F15" i="14"/>
  <c r="E15" i="14"/>
  <c r="D15" i="14"/>
  <c r="D97" i="14" l="1"/>
  <c r="H97" i="14"/>
  <c r="L97" i="14"/>
  <c r="E97" i="14"/>
  <c r="G97" i="14"/>
  <c r="I97" i="14"/>
  <c r="I25" i="14" s="1"/>
  <c r="K97" i="14"/>
  <c r="D34" i="14"/>
  <c r="F34" i="14"/>
  <c r="H34" i="14"/>
  <c r="H25" i="14" s="1"/>
  <c r="J34" i="14"/>
  <c r="L34" i="14"/>
  <c r="L25" i="14" s="1"/>
  <c r="E47" i="14"/>
  <c r="E34" i="14" s="1"/>
  <c r="E25" i="14" s="1"/>
  <c r="F25" i="14"/>
  <c r="J25" i="14"/>
  <c r="J11" i="14" s="1"/>
  <c r="K11" i="14" s="1"/>
  <c r="G34" i="14"/>
  <c r="G25" i="14" s="1"/>
  <c r="G11" i="14" s="1"/>
  <c r="H11" i="14" s="1"/>
  <c r="K34" i="14"/>
  <c r="K25" i="14" s="1"/>
  <c r="K92" i="10"/>
  <c r="H92" i="10"/>
  <c r="G39" i="6" l="1"/>
  <c r="G38" i="6" s="1"/>
  <c r="D25" i="14"/>
  <c r="D11" i="14" s="1"/>
  <c r="E11" i="14" s="1"/>
  <c r="I38" i="6"/>
  <c r="H38" i="6"/>
  <c r="I31" i="6"/>
  <c r="H31" i="6"/>
  <c r="G31" i="6"/>
  <c r="F31" i="6"/>
  <c r="E31" i="6"/>
  <c r="K22" i="6"/>
  <c r="I22" i="6"/>
  <c r="H22" i="6"/>
  <c r="J31" i="6"/>
  <c r="J34" i="6"/>
  <c r="F24" i="6"/>
  <c r="G24" i="6"/>
  <c r="H24" i="6"/>
  <c r="I24" i="6"/>
  <c r="J24" i="6"/>
  <c r="K24" i="6"/>
  <c r="E24" i="6"/>
  <c r="J28" i="6"/>
  <c r="J26" i="6"/>
  <c r="J14" i="6"/>
  <c r="J10" i="6" s="1"/>
  <c r="G18" i="6" l="1"/>
  <c r="G10" i="6" s="1"/>
  <c r="G22" i="6"/>
  <c r="E18" i="6" l="1"/>
  <c r="K28" i="13"/>
  <c r="H28" i="13"/>
  <c r="L107" i="13" l="1"/>
  <c r="L101" i="13" s="1"/>
  <c r="L100" i="13" s="1"/>
  <c r="K107" i="13"/>
  <c r="K101" i="13" s="1"/>
  <c r="K100" i="13" s="1"/>
  <c r="J107" i="13"/>
  <c r="I107" i="13"/>
  <c r="I101" i="13" s="1"/>
  <c r="I100" i="13" s="1"/>
  <c r="I97" i="13" s="1"/>
  <c r="H107" i="13"/>
  <c r="H101" i="13" s="1"/>
  <c r="H100" i="13" s="1"/>
  <c r="G107" i="13"/>
  <c r="G101" i="13" s="1"/>
  <c r="G100" i="13" s="1"/>
  <c r="F107" i="13"/>
  <c r="E107" i="13"/>
  <c r="E101" i="13" s="1"/>
  <c r="E100" i="13" s="1"/>
  <c r="D107" i="13"/>
  <c r="D101" i="13" s="1"/>
  <c r="D100" i="13" s="1"/>
  <c r="J101" i="13"/>
  <c r="J100" i="13" s="1"/>
  <c r="F101" i="13"/>
  <c r="F100" i="13" s="1"/>
  <c r="L98" i="13"/>
  <c r="K98" i="13"/>
  <c r="J98" i="13"/>
  <c r="I98" i="13"/>
  <c r="H98" i="13"/>
  <c r="G98" i="13"/>
  <c r="F98" i="13"/>
  <c r="E98" i="13"/>
  <c r="D98" i="13"/>
  <c r="L91" i="13"/>
  <c r="K91" i="13"/>
  <c r="J91" i="13"/>
  <c r="I91" i="13"/>
  <c r="H91" i="13"/>
  <c r="G91" i="13"/>
  <c r="F91" i="13"/>
  <c r="E91" i="13"/>
  <c r="D91" i="13"/>
  <c r="L88" i="13"/>
  <c r="K88" i="13"/>
  <c r="K87" i="13" s="1"/>
  <c r="J88" i="13"/>
  <c r="I88" i="13"/>
  <c r="I87" i="13" s="1"/>
  <c r="H88" i="13"/>
  <c r="G88" i="13"/>
  <c r="G87" i="13" s="1"/>
  <c r="F88" i="13"/>
  <c r="E88" i="13"/>
  <c r="E87" i="13" s="1"/>
  <c r="D88" i="13"/>
  <c r="L87" i="13"/>
  <c r="J87" i="13"/>
  <c r="H87" i="13"/>
  <c r="F87" i="13"/>
  <c r="D87" i="13"/>
  <c r="L79" i="13"/>
  <c r="K79" i="13"/>
  <c r="K77" i="13" s="1"/>
  <c r="J79" i="13"/>
  <c r="I79" i="13"/>
  <c r="I77" i="13" s="1"/>
  <c r="H79" i="13"/>
  <c r="H77" i="13" s="1"/>
  <c r="G79" i="13"/>
  <c r="G77" i="13" s="1"/>
  <c r="F79" i="13"/>
  <c r="E79" i="13"/>
  <c r="E77" i="13" s="1"/>
  <c r="D79" i="13"/>
  <c r="D77" i="13" s="1"/>
  <c r="L77" i="13"/>
  <c r="J77" i="13"/>
  <c r="F77" i="13"/>
  <c r="L69" i="13"/>
  <c r="K69" i="13"/>
  <c r="K68" i="13" s="1"/>
  <c r="J69" i="13"/>
  <c r="I69" i="13"/>
  <c r="I68" i="13" s="1"/>
  <c r="H69" i="13"/>
  <c r="G69" i="13"/>
  <c r="G68" i="13" s="1"/>
  <c r="F69" i="13"/>
  <c r="E69" i="13"/>
  <c r="E68" i="13" s="1"/>
  <c r="D69" i="13"/>
  <c r="L68" i="13"/>
  <c r="J68" i="13"/>
  <c r="F68" i="13"/>
  <c r="L60" i="13"/>
  <c r="K60" i="13"/>
  <c r="J60" i="13"/>
  <c r="I60" i="13"/>
  <c r="H60" i="13"/>
  <c r="G60" i="13"/>
  <c r="F60" i="13"/>
  <c r="E60" i="13"/>
  <c r="D60" i="13"/>
  <c r="L53" i="13"/>
  <c r="K53" i="13"/>
  <c r="J53" i="13"/>
  <c r="J47" i="13" s="1"/>
  <c r="I53" i="13"/>
  <c r="H53" i="13"/>
  <c r="G53" i="13"/>
  <c r="F53" i="13"/>
  <c r="E53" i="13"/>
  <c r="D53" i="13"/>
  <c r="L48" i="13"/>
  <c r="K48" i="13"/>
  <c r="K47" i="13" s="1"/>
  <c r="J48" i="13"/>
  <c r="I48" i="13"/>
  <c r="I47" i="13" s="1"/>
  <c r="H48" i="13"/>
  <c r="G48" i="13"/>
  <c r="G47" i="13" s="1"/>
  <c r="F48" i="13"/>
  <c r="E48" i="13"/>
  <c r="E47" i="13" s="1"/>
  <c r="D48" i="13"/>
  <c r="L47" i="13"/>
  <c r="F47" i="13"/>
  <c r="L43" i="13"/>
  <c r="K43" i="13"/>
  <c r="J43" i="13"/>
  <c r="I43" i="13"/>
  <c r="H43" i="13"/>
  <c r="G43" i="13"/>
  <c r="F43" i="13"/>
  <c r="E43" i="13"/>
  <c r="D43" i="13"/>
  <c r="L38" i="13"/>
  <c r="K38" i="13"/>
  <c r="J38" i="13"/>
  <c r="I38" i="13"/>
  <c r="I37" i="13" s="1"/>
  <c r="H38" i="13"/>
  <c r="G38" i="13"/>
  <c r="F38" i="13"/>
  <c r="E38" i="13"/>
  <c r="E37" i="13" s="1"/>
  <c r="D38" i="13"/>
  <c r="K37" i="13"/>
  <c r="G37" i="13"/>
  <c r="L29" i="13"/>
  <c r="L27" i="13" s="1"/>
  <c r="K29" i="13"/>
  <c r="K27" i="13" s="1"/>
  <c r="J29" i="13"/>
  <c r="J27" i="13" s="1"/>
  <c r="I29" i="13"/>
  <c r="I27" i="13" s="1"/>
  <c r="H29" i="13"/>
  <c r="H27" i="13" s="1"/>
  <c r="G29" i="13"/>
  <c r="G27" i="13" s="1"/>
  <c r="F29" i="13"/>
  <c r="F27" i="13" s="1"/>
  <c r="E29" i="13"/>
  <c r="E27" i="13" s="1"/>
  <c r="D29" i="13"/>
  <c r="D27" i="13" s="1"/>
  <c r="L15" i="13"/>
  <c r="K15" i="13"/>
  <c r="J15" i="13"/>
  <c r="I15" i="13"/>
  <c r="H15" i="13"/>
  <c r="G15" i="13"/>
  <c r="F15" i="13"/>
  <c r="E15" i="13"/>
  <c r="D15" i="13"/>
  <c r="D37" i="13" l="1"/>
  <c r="D34" i="13" s="1"/>
  <c r="F37" i="13"/>
  <c r="F34" i="13" s="1"/>
  <c r="H37" i="13"/>
  <c r="H34" i="13" s="1"/>
  <c r="H25" i="13" s="1"/>
  <c r="J37" i="13"/>
  <c r="L37" i="13"/>
  <c r="L34" i="13" s="1"/>
  <c r="L25" i="13" s="1"/>
  <c r="I34" i="13"/>
  <c r="I25" i="13" s="1"/>
  <c r="D47" i="13"/>
  <c r="H47" i="13"/>
  <c r="D68" i="13"/>
  <c r="H68" i="13"/>
  <c r="G34" i="13"/>
  <c r="F25" i="13"/>
  <c r="F97" i="13"/>
  <c r="H97" i="13"/>
  <c r="L97" i="13"/>
  <c r="J97" i="13"/>
  <c r="D97" i="13"/>
  <c r="K97" i="13"/>
  <c r="G97" i="13"/>
  <c r="G25" i="13" s="1"/>
  <c r="G11" i="13" s="1"/>
  <c r="H11" i="13" s="1"/>
  <c r="E97" i="13"/>
  <c r="E34" i="13"/>
  <c r="K34" i="13"/>
  <c r="K25" i="13" s="1"/>
  <c r="J34" i="13"/>
  <c r="D25" i="13" l="1"/>
  <c r="D11" i="13" s="1"/>
  <c r="E11" i="13" s="1"/>
  <c r="J25" i="13"/>
  <c r="J11" i="13" s="1"/>
  <c r="K11" i="13" s="1"/>
  <c r="E25" i="13"/>
  <c r="J43" i="12"/>
  <c r="H28" i="12"/>
  <c r="L107" i="12" l="1"/>
  <c r="L101" i="12" s="1"/>
  <c r="L100" i="12" s="1"/>
  <c r="L97" i="12" s="1"/>
  <c r="K107" i="12"/>
  <c r="J107" i="12"/>
  <c r="J101" i="12" s="1"/>
  <c r="J100" i="12" s="1"/>
  <c r="J97" i="12" s="1"/>
  <c r="I107" i="12"/>
  <c r="H107" i="12"/>
  <c r="H101" i="12" s="1"/>
  <c r="H100" i="12" s="1"/>
  <c r="H97" i="12" s="1"/>
  <c r="G107" i="12"/>
  <c r="F107" i="12"/>
  <c r="F101" i="12" s="1"/>
  <c r="F100" i="12" s="1"/>
  <c r="F97" i="12" s="1"/>
  <c r="E107" i="12"/>
  <c r="D107" i="12"/>
  <c r="D101" i="12" s="1"/>
  <c r="D100" i="12" s="1"/>
  <c r="D97" i="12" s="1"/>
  <c r="K101" i="12"/>
  <c r="K100" i="12" s="1"/>
  <c r="I101" i="12"/>
  <c r="I100" i="12" s="1"/>
  <c r="G101" i="12"/>
  <c r="G100" i="12" s="1"/>
  <c r="E101" i="12"/>
  <c r="E100" i="12" s="1"/>
  <c r="L98" i="12"/>
  <c r="K98" i="12"/>
  <c r="J98" i="12"/>
  <c r="I98" i="12"/>
  <c r="I97" i="12" s="1"/>
  <c r="H98" i="12"/>
  <c r="G98" i="12"/>
  <c r="F98" i="12"/>
  <c r="E98" i="12"/>
  <c r="D98" i="12"/>
  <c r="L91" i="12"/>
  <c r="K91" i="12"/>
  <c r="J91" i="12"/>
  <c r="I91" i="12"/>
  <c r="H91" i="12"/>
  <c r="G91" i="12"/>
  <c r="F91" i="12"/>
  <c r="E91" i="12"/>
  <c r="D91" i="12"/>
  <c r="L88" i="12"/>
  <c r="L87" i="12" s="1"/>
  <c r="K88" i="12"/>
  <c r="J88" i="12"/>
  <c r="J87" i="12" s="1"/>
  <c r="I88" i="12"/>
  <c r="I87" i="12" s="1"/>
  <c r="H88" i="12"/>
  <c r="H87" i="12" s="1"/>
  <c r="G88" i="12"/>
  <c r="F88" i="12"/>
  <c r="F87" i="12" s="1"/>
  <c r="E88" i="12"/>
  <c r="D88" i="12"/>
  <c r="D87" i="12" s="1"/>
  <c r="K87" i="12"/>
  <c r="G87" i="12"/>
  <c r="E87" i="12"/>
  <c r="L79" i="12"/>
  <c r="L77" i="12" s="1"/>
  <c r="K79" i="12"/>
  <c r="J79" i="12"/>
  <c r="J77" i="12" s="1"/>
  <c r="I79" i="12"/>
  <c r="H79" i="12"/>
  <c r="H77" i="12" s="1"/>
  <c r="G79" i="12"/>
  <c r="F79" i="12"/>
  <c r="F77" i="12" s="1"/>
  <c r="E79" i="12"/>
  <c r="D79" i="12"/>
  <c r="D77" i="12" s="1"/>
  <c r="K77" i="12"/>
  <c r="I77" i="12"/>
  <c r="G77" i="12"/>
  <c r="E77" i="12"/>
  <c r="L69" i="12"/>
  <c r="K69" i="12"/>
  <c r="J69" i="12"/>
  <c r="I69" i="12"/>
  <c r="H69" i="12"/>
  <c r="G69" i="12"/>
  <c r="G68" i="12" s="1"/>
  <c r="F69" i="12"/>
  <c r="E69" i="12"/>
  <c r="D69" i="12"/>
  <c r="I68" i="12"/>
  <c r="L60" i="12"/>
  <c r="K60" i="12"/>
  <c r="J60" i="12"/>
  <c r="I60" i="12"/>
  <c r="H60" i="12"/>
  <c r="G60" i="12"/>
  <c r="F60" i="12"/>
  <c r="E60" i="12"/>
  <c r="D60" i="12"/>
  <c r="L53" i="12"/>
  <c r="K53" i="12"/>
  <c r="J53" i="12"/>
  <c r="I53" i="12"/>
  <c r="H53" i="12"/>
  <c r="G53" i="12"/>
  <c r="F53" i="12"/>
  <c r="E53" i="12"/>
  <c r="D53" i="12"/>
  <c r="L48" i="12"/>
  <c r="L47" i="12" s="1"/>
  <c r="K48" i="12"/>
  <c r="J48" i="12"/>
  <c r="J47" i="12" s="1"/>
  <c r="I48" i="12"/>
  <c r="H48" i="12"/>
  <c r="H47" i="12" s="1"/>
  <c r="G48" i="12"/>
  <c r="G47" i="12" s="1"/>
  <c r="F48" i="12"/>
  <c r="F47" i="12" s="1"/>
  <c r="E48" i="12"/>
  <c r="E47" i="12" s="1"/>
  <c r="D48" i="12"/>
  <c r="D47" i="12" s="1"/>
  <c r="I47" i="12"/>
  <c r="L43" i="12"/>
  <c r="L37" i="12" s="1"/>
  <c r="K43" i="12"/>
  <c r="I43" i="12"/>
  <c r="H43" i="12"/>
  <c r="G43" i="12"/>
  <c r="F43" i="12"/>
  <c r="E43" i="12"/>
  <c r="D43" i="12"/>
  <c r="L38" i="12"/>
  <c r="K38" i="12"/>
  <c r="K37" i="12" s="1"/>
  <c r="J38" i="12"/>
  <c r="I38" i="12"/>
  <c r="H38" i="12"/>
  <c r="H37" i="12" s="1"/>
  <c r="G38" i="12"/>
  <c r="F38" i="12"/>
  <c r="F37" i="12" s="1"/>
  <c r="E38" i="12"/>
  <c r="D38" i="12"/>
  <c r="D37" i="12" s="1"/>
  <c r="J37" i="12"/>
  <c r="L29" i="12"/>
  <c r="L27" i="12" s="1"/>
  <c r="K29" i="12"/>
  <c r="J29" i="12"/>
  <c r="J27" i="12" s="1"/>
  <c r="I29" i="12"/>
  <c r="H29" i="12"/>
  <c r="H27" i="12" s="1"/>
  <c r="G29" i="12"/>
  <c r="F29" i="12"/>
  <c r="F27" i="12" s="1"/>
  <c r="E29" i="12"/>
  <c r="D29" i="12"/>
  <c r="D27" i="12" s="1"/>
  <c r="K27" i="12"/>
  <c r="I27" i="12"/>
  <c r="G27" i="12"/>
  <c r="E27" i="12"/>
  <c r="L15" i="12"/>
  <c r="K15" i="12"/>
  <c r="J15" i="12"/>
  <c r="I15" i="12"/>
  <c r="H15" i="12"/>
  <c r="G15" i="12"/>
  <c r="F15" i="12"/>
  <c r="E15" i="12"/>
  <c r="D15" i="12"/>
  <c r="K68" i="12" l="1"/>
  <c r="E68" i="12"/>
  <c r="K47" i="12"/>
  <c r="K34" i="12" s="1"/>
  <c r="E37" i="12"/>
  <c r="G37" i="12"/>
  <c r="I37" i="12"/>
  <c r="I34" i="12" s="1"/>
  <c r="I25" i="12" s="1"/>
  <c r="K97" i="12"/>
  <c r="G97" i="12"/>
  <c r="G34" i="12"/>
  <c r="G25" i="12" s="1"/>
  <c r="E97" i="12"/>
  <c r="D68" i="12"/>
  <c r="D34" i="12" s="1"/>
  <c r="F68" i="12"/>
  <c r="F34" i="12" s="1"/>
  <c r="F25" i="12" s="1"/>
  <c r="H68" i="12"/>
  <c r="H34" i="12" s="1"/>
  <c r="H25" i="12" s="1"/>
  <c r="J68" i="12"/>
  <c r="J34" i="12" s="1"/>
  <c r="J25" i="12" s="1"/>
  <c r="L68" i="12"/>
  <c r="L34" i="12" s="1"/>
  <c r="L25" i="12" s="1"/>
  <c r="L107" i="10"/>
  <c r="L101" i="10" s="1"/>
  <c r="L100" i="10" s="1"/>
  <c r="K107" i="10"/>
  <c r="J107" i="10"/>
  <c r="J101" i="10" s="1"/>
  <c r="J100" i="10" s="1"/>
  <c r="I107" i="10"/>
  <c r="H107" i="10"/>
  <c r="H101" i="10" s="1"/>
  <c r="H100" i="10" s="1"/>
  <c r="G107" i="10"/>
  <c r="F107" i="10"/>
  <c r="F101" i="10" s="1"/>
  <c r="F100" i="10" s="1"/>
  <c r="E107" i="10"/>
  <c r="D107" i="10"/>
  <c r="D101" i="10" s="1"/>
  <c r="D100" i="10" s="1"/>
  <c r="K101" i="10"/>
  <c r="K100" i="10" s="1"/>
  <c r="K97" i="10" s="1"/>
  <c r="I101" i="10"/>
  <c r="I100" i="10" s="1"/>
  <c r="G101" i="10"/>
  <c r="G100" i="10" s="1"/>
  <c r="G97" i="10" s="1"/>
  <c r="E101" i="10"/>
  <c r="E100" i="10" s="1"/>
  <c r="L98" i="10"/>
  <c r="K98" i="10"/>
  <c r="J98" i="10"/>
  <c r="I98" i="10"/>
  <c r="H98" i="10"/>
  <c r="G98" i="10"/>
  <c r="F98" i="10"/>
  <c r="E98" i="10"/>
  <c r="D98" i="10"/>
  <c r="L91" i="10"/>
  <c r="K91" i="10"/>
  <c r="J91" i="10"/>
  <c r="I91" i="10"/>
  <c r="H91" i="10"/>
  <c r="G91" i="10"/>
  <c r="F91" i="10"/>
  <c r="E91" i="10"/>
  <c r="D91" i="10"/>
  <c r="L88" i="10"/>
  <c r="L87" i="10" s="1"/>
  <c r="K88" i="10"/>
  <c r="J88" i="10"/>
  <c r="J87" i="10" s="1"/>
  <c r="I88" i="10"/>
  <c r="I87" i="10" s="1"/>
  <c r="H88" i="10"/>
  <c r="H87" i="10" s="1"/>
  <c r="G88" i="10"/>
  <c r="F88" i="10"/>
  <c r="F87" i="10" s="1"/>
  <c r="E88" i="10"/>
  <c r="E87" i="10" s="1"/>
  <c r="D88" i="10"/>
  <c r="D87" i="10" s="1"/>
  <c r="K87" i="10"/>
  <c r="G87" i="10"/>
  <c r="L79" i="10"/>
  <c r="L77" i="10" s="1"/>
  <c r="K79" i="10"/>
  <c r="J79" i="10"/>
  <c r="J77" i="10" s="1"/>
  <c r="I79" i="10"/>
  <c r="H79" i="10"/>
  <c r="H77" i="10" s="1"/>
  <c r="G79" i="10"/>
  <c r="F79" i="10"/>
  <c r="F77" i="10" s="1"/>
  <c r="E79" i="10"/>
  <c r="E77" i="10" s="1"/>
  <c r="D79" i="10"/>
  <c r="D77" i="10" s="1"/>
  <c r="K77" i="10"/>
  <c r="I77" i="10"/>
  <c r="G77" i="10"/>
  <c r="L69" i="10"/>
  <c r="K69" i="10"/>
  <c r="J69" i="10"/>
  <c r="I69" i="10"/>
  <c r="I68" i="10" s="1"/>
  <c r="H69" i="10"/>
  <c r="G69" i="10"/>
  <c r="F69" i="10"/>
  <c r="E69" i="10"/>
  <c r="D69" i="10"/>
  <c r="K68" i="10"/>
  <c r="L60" i="10"/>
  <c r="K60" i="10"/>
  <c r="J60" i="10"/>
  <c r="I60" i="10"/>
  <c r="H60" i="10"/>
  <c r="G60" i="10"/>
  <c r="F60" i="10"/>
  <c r="E60" i="10"/>
  <c r="D60" i="10"/>
  <c r="L53" i="10"/>
  <c r="K53" i="10"/>
  <c r="J53" i="10"/>
  <c r="I53" i="10"/>
  <c r="H53" i="10"/>
  <c r="G53" i="10"/>
  <c r="F53" i="10"/>
  <c r="E53" i="10"/>
  <c r="D53" i="10"/>
  <c r="L48" i="10"/>
  <c r="L47" i="10" s="1"/>
  <c r="K48" i="10"/>
  <c r="J48" i="10"/>
  <c r="J47" i="10" s="1"/>
  <c r="I48" i="10"/>
  <c r="H48" i="10"/>
  <c r="G48" i="10"/>
  <c r="F48" i="10"/>
  <c r="F47" i="10" s="1"/>
  <c r="E48" i="10"/>
  <c r="D48" i="10"/>
  <c r="I47" i="10"/>
  <c r="L43" i="10"/>
  <c r="K43" i="10"/>
  <c r="J43" i="10"/>
  <c r="I43" i="10"/>
  <c r="H43" i="10"/>
  <c r="G43" i="10"/>
  <c r="F43" i="10"/>
  <c r="E43" i="10"/>
  <c r="D43" i="10"/>
  <c r="L38" i="10"/>
  <c r="L37" i="10" s="1"/>
  <c r="K38" i="10"/>
  <c r="J38" i="10"/>
  <c r="I38" i="10"/>
  <c r="H38" i="10"/>
  <c r="H37" i="10" s="1"/>
  <c r="G38" i="10"/>
  <c r="F38" i="10"/>
  <c r="E38" i="10"/>
  <c r="D38" i="10"/>
  <c r="D37" i="10" s="1"/>
  <c r="J37" i="10"/>
  <c r="F37" i="10"/>
  <c r="L29" i="10"/>
  <c r="L27" i="10" s="1"/>
  <c r="K29" i="10"/>
  <c r="J29" i="10"/>
  <c r="J27" i="10" s="1"/>
  <c r="I29" i="10"/>
  <c r="H29" i="10"/>
  <c r="H27" i="10" s="1"/>
  <c r="G29" i="10"/>
  <c r="F29" i="10"/>
  <c r="F27" i="10" s="1"/>
  <c r="E29" i="10"/>
  <c r="D29" i="10"/>
  <c r="D27" i="10" s="1"/>
  <c r="K27" i="10"/>
  <c r="I27" i="10"/>
  <c r="G27" i="10"/>
  <c r="E27" i="10"/>
  <c r="L15" i="10"/>
  <c r="K15" i="10"/>
  <c r="J15" i="10"/>
  <c r="I15" i="10"/>
  <c r="H15" i="10"/>
  <c r="G15" i="10"/>
  <c r="F15" i="10"/>
  <c r="E15" i="10"/>
  <c r="D15" i="10"/>
  <c r="K45" i="6"/>
  <c r="J45" i="6"/>
  <c r="I45" i="6"/>
  <c r="H45" i="6"/>
  <c r="G45" i="6"/>
  <c r="F45" i="6"/>
  <c r="E45" i="6"/>
  <c r="E34" i="12" l="1"/>
  <c r="E25" i="12" s="1"/>
  <c r="D25" i="12"/>
  <c r="J39" i="6"/>
  <c r="J38" i="6" s="1"/>
  <c r="J22" i="6" s="1"/>
  <c r="E97" i="10"/>
  <c r="I97" i="10"/>
  <c r="D97" i="10"/>
  <c r="F97" i="10"/>
  <c r="H97" i="10"/>
  <c r="J97" i="10"/>
  <c r="G68" i="10"/>
  <c r="E68" i="10"/>
  <c r="E47" i="10"/>
  <c r="H47" i="10"/>
  <c r="D47" i="10"/>
  <c r="G47" i="10"/>
  <c r="K47" i="10"/>
  <c r="K25" i="12"/>
  <c r="E37" i="10"/>
  <c r="G37" i="10"/>
  <c r="I37" i="10"/>
  <c r="I34" i="10" s="1"/>
  <c r="I25" i="10" s="1"/>
  <c r="K37" i="10"/>
  <c r="D68" i="10"/>
  <c r="F68" i="10"/>
  <c r="F34" i="10" s="1"/>
  <c r="F25" i="10" s="1"/>
  <c r="H68" i="10"/>
  <c r="L97" i="10"/>
  <c r="J68" i="10"/>
  <c r="J34" i="10" s="1"/>
  <c r="J25" i="10" s="1"/>
  <c r="J11" i="10" s="1"/>
  <c r="K11" i="10" s="1"/>
  <c r="L68" i="10"/>
  <c r="L34" i="10" s="1"/>
  <c r="D34" i="10" l="1"/>
  <c r="E34" i="10"/>
  <c r="E25" i="10" s="1"/>
  <c r="H34" i="10"/>
  <c r="H25" i="10" s="1"/>
  <c r="G34" i="10"/>
  <c r="G25" i="10" s="1"/>
  <c r="G11" i="10" s="1"/>
  <c r="H11" i="10" s="1"/>
  <c r="K34" i="10"/>
  <c r="K25" i="10" s="1"/>
  <c r="L25" i="10"/>
  <c r="D25" i="10" l="1"/>
  <c r="D11" i="10" s="1"/>
  <c r="E11" i="10" s="1"/>
  <c r="F39" i="6"/>
  <c r="F14" i="6" l="1"/>
  <c r="F10" i="6" s="1"/>
  <c r="E10" i="6" s="1"/>
  <c r="E39" i="6"/>
  <c r="E38" i="6" s="1"/>
  <c r="F38" i="6"/>
  <c r="F22" i="6" s="1"/>
  <c r="E22" i="6" s="1"/>
  <c r="E14" i="6" l="1"/>
</calcChain>
</file>

<file path=xl/sharedStrings.xml><?xml version="1.0" encoding="utf-8"?>
<sst xmlns="http://schemas.openxmlformats.org/spreadsheetml/2006/main" count="2609" uniqueCount="344">
  <si>
    <t>Приложение №1 к Порядку составления и утверждения плана финансово-хозяйственной деятельности муниципальных и автономных учреждений, подведомственных Управлению образования г.Таганрога, утвержденному  приказом Управления образования г.Таганрога от ___________________ №__________</t>
  </si>
  <si>
    <t>УТВЕРЖДАЮ</t>
  </si>
  <si>
    <t>(наименование должности лица,утверждающего документ)</t>
  </si>
  <si>
    <t>(подпись)   (расшифровка подписи)</t>
  </si>
  <si>
    <t>План</t>
  </si>
  <si>
    <t xml:space="preserve">                                               </t>
  </si>
  <si>
    <t>КОДЫ</t>
  </si>
  <si>
    <t>Форма по КФД</t>
  </si>
  <si>
    <t xml:space="preserve">Наименование муниципального                        </t>
  </si>
  <si>
    <t>по ОКПО</t>
  </si>
  <si>
    <t xml:space="preserve">учреждения                                              </t>
  </si>
  <si>
    <t xml:space="preserve">ИНН/КПП     </t>
  </si>
  <si>
    <t xml:space="preserve">Единица измерения: руб.  </t>
  </si>
  <si>
    <t>по ОКЕИ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</si>
  <si>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</si>
  <si>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</si>
  <si>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</si>
  <si>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учреждения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</si>
  <si>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</si>
  <si>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</si>
  <si>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</si>
  <si>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(работ),относящихся в соответствии с уставом к основным видам деятельности учреждения, предоставление которых осуществляется, в том числе за плату:</t>
  </si>
  <si>
    <t>Таблица 1</t>
  </si>
  <si>
    <t>II. Показатели финансового состояния  учреждения</t>
  </si>
  <si>
    <t>(последнюю отчетную дату)</t>
  </si>
  <si>
    <t>№ п/п</t>
  </si>
  <si>
    <t>Наименование показателя</t>
  </si>
  <si>
    <t>Сумма, тыс.руб.</t>
  </si>
  <si>
    <t xml:space="preserve">I. </t>
  </si>
  <si>
    <t xml:space="preserve"> 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</si>
  <si>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</si>
  <si>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</si>
  <si>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</si>
  <si>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</si>
  <si>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</t>
  </si>
  <si>
    <t xml:space="preserve">II. </t>
  </si>
  <si>
    <t>Финансовые активы, всего:</t>
  </si>
  <si>
    <t>денежные средства учреждения, всего</t>
  </si>
  <si>
    <t xml:space="preserve">в том числе: 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</si>
  <si>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</si>
  <si>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</si>
  <si>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</si>
  <si>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задолженость по доходам</t>
  </si>
  <si>
    <t>дебиторская задолженость по расходам</t>
  </si>
  <si>
    <t xml:space="preserve">III. </t>
  </si>
  <si>
    <t>Обязательства, всего:</t>
  </si>
  <si>
    <t>долговые обязательства</t>
  </si>
  <si>
    <t>кредиторская задолженность:</t>
  </si>
  <si>
    <t>просроченая кредиторская задолженость:</t>
  </si>
  <si>
    <t>Таблица 2</t>
  </si>
  <si>
    <t>III. Показатели по поступлениям и выплатам  учреждения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</si>
  <si>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</si>
  <si>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</si>
  <si>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</si>
  <si>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 xml:space="preserve">Всего </t>
  </si>
  <si>
    <t>в том числе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</si>
  <si>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</si>
  <si>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</si>
  <si>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</si>
  <si>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</si>
  <si>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</si>
  <si>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</si>
  <si>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</si>
  <si>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</si>
  <si>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</si>
  <si>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 xml:space="preserve">доходы от собственности </t>
  </si>
  <si>
    <t>доходы от оказания услуг, работ</t>
  </si>
  <si>
    <t xml:space="preserve">доходы от штрафов, пеней, иных сумм принудительного изъятия 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</si>
  <si>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</si>
  <si>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</si>
  <si>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</si>
  <si>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</si>
  <si>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</si>
  <si>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:</t>
  </si>
  <si>
    <t>выплаты персоналу всего:</t>
  </si>
  <si>
    <t xml:space="preserve"> 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</si>
  <si>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</si>
  <si>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</si>
  <si>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</si>
  <si>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</si>
  <si>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</si>
  <si>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увеличения остатков средств</t>
  </si>
  <si>
    <t>прочие поступления</t>
  </si>
  <si>
    <t xml:space="preserve"> 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</si>
  <si>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</si>
  <si>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</si>
  <si>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</si>
  <si>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</si>
  <si>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</si>
  <si>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 на закупку товаров, работ, услуг 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</si>
  <si>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</si>
  <si>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</si>
  <si>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 на зукупки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</si>
  <si>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</si>
  <si>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</si>
  <si>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</si>
  <si>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</si>
  <si>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оплату контрактов заключенных до начала очередного финансового года:</t>
  </si>
  <si>
    <t>Таблица 3</t>
  </si>
  <si>
    <t>Сведения о средствах, поступающих во временное распоряжение учреждения</t>
  </si>
  <si>
    <t>(очередной финансовый год)</t>
  </si>
  <si>
    <t>код строки</t>
  </si>
  <si>
    <t>Сумма, руб.
 (с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</si>
  <si>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</si>
  <si>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</si>
  <si>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</si>
  <si>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</si>
  <si>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</si>
  <si>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</si>
  <si>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</si>
  <si>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</si>
  <si>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</si>
  <si>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</si>
  <si>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</si>
  <si>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</si>
  <si>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муниципального</t>
  </si>
  <si>
    <t>(уполномоченное лицо)                          (подпись)   (расшифровка подписи)</t>
  </si>
  <si>
    <t xml:space="preserve">Главный бухгалтер </t>
  </si>
  <si>
    <t xml:space="preserve">                                                                  (подпись)   (расшифровка подписи)</t>
  </si>
  <si>
    <t xml:space="preserve">                                                                 (подпись)   (расшифровка подписи)</t>
  </si>
  <si>
    <t>Приложение №2 к Порядку составления и утверждения плана финансово-хозяйственной деятельности муниципальных и автономных учреждений, подведомственных Управлению образования г.Таганрога, утвержденному  приказом Управления образования г.Таганрога от _______________ №_______</t>
  </si>
  <si>
    <r>
      <rPr>
        <b/>
        <sz val="12"/>
        <color rgb="FF00B050"/>
        <rFont val="Times New Roman"/>
        <family val="1"/>
        <charset val="204"/>
      </rPr>
      <t>Расшифровка</t>
    </r>
    <r>
      <rPr>
        <b/>
        <sz val="12"/>
        <color theme="1"/>
        <rFont val="Times New Roman"/>
        <family val="1"/>
        <charset val="204"/>
      </rPr>
      <t xml:space="preserve"> к разделу III  Показатели по поступлениям и выплатам муниципального учреждения </t>
    </r>
  </si>
  <si>
    <t>наименование поступления:</t>
  </si>
  <si>
    <t>КБК:</t>
  </si>
  <si>
    <t>источник финаснирования:</t>
  </si>
  <si>
    <t>КОСГУ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</si>
  <si>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</si>
  <si>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</t>
  </si>
  <si>
    <t>Субсидии на выполнение  муниципального задания</t>
  </si>
  <si>
    <t>Целевые субсидии</t>
  </si>
  <si>
    <t>Бюджетные инвестиции</t>
  </si>
  <si>
    <t>Поступления от оказания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</si>
  <si>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Услуга N 1</t>
  </si>
  <si>
    <t>Услуга N 2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</si>
  <si>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</si>
  <si>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</si>
  <si>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</si>
  <si>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</si>
  <si>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</t>
  </si>
  <si>
    <t>Заработная плата</t>
  </si>
  <si>
    <t xml:space="preserve"> Прочие выплаты</t>
  </si>
  <si>
    <t>суточные при служебных командировках</t>
  </si>
  <si>
    <t>212.11</t>
  </si>
  <si>
    <t>компенсация до 3-х лет и др.</t>
  </si>
  <si>
    <t>212.13</t>
  </si>
  <si>
    <t>компесация на книгоиздательскую на продукцию</t>
  </si>
  <si>
    <t>212.14</t>
  </si>
  <si>
    <t>Начисления на выплаты по оплате труда</t>
  </si>
  <si>
    <t>Оплата работ, услуг</t>
  </si>
  <si>
    <t xml:space="preserve"> Услуги  связи</t>
  </si>
  <si>
    <t xml:space="preserve"> Транспортные услуги</t>
  </si>
  <si>
    <t xml:space="preserve"> Коммунальные услуги</t>
  </si>
  <si>
    <t xml:space="preserve"> Оплата услуг отопления, горячего и холодного водоснабжения, предоставления газа и электроэнергии</t>
  </si>
  <si>
    <t>223.1</t>
  </si>
  <si>
    <t>Оплата услуг отопления, ГВС</t>
  </si>
  <si>
    <t>223.11</t>
  </si>
  <si>
    <t>Оплата услуг  газоснабжения</t>
  </si>
  <si>
    <t>223.12</t>
  </si>
  <si>
    <t>Оплата потребления электрической энергии</t>
  </si>
  <si>
    <t>223.13</t>
  </si>
  <si>
    <t>Оплата холодного водоснабжения, водоотведения</t>
  </si>
  <si>
    <t>223.14</t>
  </si>
  <si>
    <t xml:space="preserve"> Другие расходы по оплате коммунальных услуг</t>
  </si>
  <si>
    <t>223.2</t>
  </si>
  <si>
    <t>Оплата услуг транспортировки тепла</t>
  </si>
  <si>
    <t>223.21</t>
  </si>
  <si>
    <t>Оплата услуг транспортировки газа</t>
  </si>
  <si>
    <t>223.22</t>
  </si>
  <si>
    <t>Арендная плата за пользование имуществом</t>
  </si>
  <si>
    <t xml:space="preserve">  Работы и услуги по содержанию имущества</t>
  </si>
  <si>
    <t xml:space="preserve"> Содержание в чистоте помещений, зданий, дворов, иного имущества </t>
  </si>
  <si>
    <t>225.1</t>
  </si>
  <si>
    <t xml:space="preserve"> вывоз мусора</t>
  </si>
  <si>
    <t>225.1м</t>
  </si>
  <si>
    <t>дератизация, дезенсекция</t>
  </si>
  <si>
    <t>225.1д</t>
  </si>
  <si>
    <t xml:space="preserve"> обрезка, валка деревьев</t>
  </si>
  <si>
    <t>225.1о</t>
  </si>
  <si>
    <t>Текущий ремонт</t>
  </si>
  <si>
    <t>225.2</t>
  </si>
  <si>
    <t>Ремонт пожарной сигнализации</t>
  </si>
  <si>
    <t>225.21</t>
  </si>
  <si>
    <t xml:space="preserve"> Ремонт коммунальных сетей</t>
  </si>
  <si>
    <t>225.23</t>
  </si>
  <si>
    <t>Текущий ремонт зданий и сооружений</t>
  </si>
  <si>
    <t>225.24</t>
  </si>
  <si>
    <t xml:space="preserve"> Ремонтные работы по подготовке к зиме</t>
  </si>
  <si>
    <t>225.25</t>
  </si>
  <si>
    <t>Противопожарные мероприятия, связанные с содержанием имущества</t>
  </si>
  <si>
    <t>225.3</t>
  </si>
  <si>
    <t xml:space="preserve"> Пусконаладочные работы</t>
  </si>
  <si>
    <t>225.4</t>
  </si>
  <si>
    <t>Другие расходы по содержанию имущества</t>
  </si>
  <si>
    <t>225.5</t>
  </si>
  <si>
    <t>Расходы на техническое обслуживание пожарной сигнализации</t>
  </si>
  <si>
    <t>225.51</t>
  </si>
  <si>
    <t xml:space="preserve"> Расходы  на техническое обслуживание тревожной сигнализации </t>
  </si>
  <si>
    <t>225.52</t>
  </si>
  <si>
    <t xml:space="preserve"> Прочие расходы по содержанию имущества </t>
  </si>
  <si>
    <t>225.53</t>
  </si>
  <si>
    <t>Ремонт и техническое обслуживание оборудования и техники</t>
  </si>
  <si>
    <t>225.54</t>
  </si>
  <si>
    <t>Капитальный ремонт  и реставрация нефинансовых активов</t>
  </si>
  <si>
    <t>225.7</t>
  </si>
  <si>
    <t xml:space="preserve"> Капитальный ремонт прочих объектов</t>
  </si>
  <si>
    <t>225.9</t>
  </si>
  <si>
    <t>Диагностика и ремонт автомобильной техники</t>
  </si>
  <si>
    <t>225.10</t>
  </si>
  <si>
    <t xml:space="preserve">  Прочие работы, услуги</t>
  </si>
  <si>
    <t xml:space="preserve">  Научно - исследовательские, опытно 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</si>
  <si>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226.1</t>
  </si>
  <si>
    <t xml:space="preserve"> Проектно-сметная документация на капитальный ремонт</t>
  </si>
  <si>
    <t>226.11</t>
  </si>
  <si>
    <t>Проектно-сметная документация  на строительство</t>
  </si>
  <si>
    <t>226.12</t>
  </si>
  <si>
    <t xml:space="preserve"> Монтажные работы</t>
  </si>
  <si>
    <t>226.2</t>
  </si>
  <si>
    <t>Услуги по страхованию</t>
  </si>
  <si>
    <t>226.3</t>
  </si>
  <si>
    <t>Услуги в области информационных технологий</t>
  </si>
  <si>
    <t>226.4</t>
  </si>
  <si>
    <t xml:space="preserve"> Типографские работы, услуги</t>
  </si>
  <si>
    <t>226.5</t>
  </si>
  <si>
    <t xml:space="preserve">  Медицинские услуги и санитарно-эпидемиологические работы и услуги (не связанные с содержанием имущества)</t>
  </si>
  <si>
    <t>226.6</t>
  </si>
  <si>
    <t xml:space="preserve"> Иные работы и услуги</t>
  </si>
  <si>
    <t>226.7</t>
  </si>
  <si>
    <t>Экспертиза, авторский надзор</t>
  </si>
  <si>
    <t>226.72</t>
  </si>
  <si>
    <t>Мероприятия по распоряжению имуществом</t>
  </si>
  <si>
    <t>226.73</t>
  </si>
  <si>
    <t>охранные услуги</t>
  </si>
  <si>
    <t>226.73т</t>
  </si>
  <si>
    <t>питание</t>
  </si>
  <si>
    <t>226.73п</t>
  </si>
  <si>
    <t>прочие мероприятия по распоряжению имуществом</t>
  </si>
  <si>
    <t>226.73д</t>
  </si>
  <si>
    <t>Услуги банка по перечислению льгот и компенсаций</t>
  </si>
  <si>
    <t>226.9</t>
  </si>
  <si>
    <t xml:space="preserve"> Безвозмездные перечисления государственным и муниципальным организациям</t>
  </si>
  <si>
    <t xml:space="preserve"> Субсидии МАУ</t>
  </si>
  <si>
    <t>"Социальное обеспечение"</t>
  </si>
  <si>
    <t xml:space="preserve"> Пособия по социальной помощи населения</t>
  </si>
  <si>
    <t>Обеспечение жильем молодых семей</t>
  </si>
  <si>
    <t>262.1</t>
  </si>
  <si>
    <t>Другие выплаты по социальной помощи</t>
  </si>
  <si>
    <t>262.2</t>
  </si>
  <si>
    <t>Прочие расходы</t>
  </si>
  <si>
    <t xml:space="preserve"> Уплата налогов (включаемых в состав расходов), государственных пошлин и сборов, разного рода платежей в бюджеты всех уровней</t>
  </si>
  <si>
    <t>290.1</t>
  </si>
  <si>
    <t>Возмещение убытков и вреда</t>
  </si>
  <si>
    <t>290.4</t>
  </si>
  <si>
    <t xml:space="preserve"> Приобретение (изготовление) подарочной и сувенирной продукции, не предназначенной для дальнейшей перепродажи</t>
  </si>
  <si>
    <t>290.5</t>
  </si>
  <si>
    <t xml:space="preserve">  Представительские расходы, прием и обслуживание делегаций</t>
  </si>
  <si>
    <t>290.6</t>
  </si>
  <si>
    <t xml:space="preserve"> Иные расходы</t>
  </si>
  <si>
    <t>290.7</t>
  </si>
  <si>
    <t>Поступление нефинансовых активов</t>
  </si>
  <si>
    <t xml:space="preserve"> Увеличение стоимости основных средств</t>
  </si>
  <si>
    <t xml:space="preserve"> Приобретение (изготовление) основных средств</t>
  </si>
  <si>
    <t>310.1</t>
  </si>
  <si>
    <t xml:space="preserve"> Увеличение стоимости материальных запасов</t>
  </si>
  <si>
    <t xml:space="preserve"> Приобретение (изготовление) материальных запасов</t>
  </si>
  <si>
    <t>340.10</t>
  </si>
  <si>
    <t xml:space="preserve"> Медикаменты и перевязочные средства</t>
  </si>
  <si>
    <t>340.11</t>
  </si>
  <si>
    <t xml:space="preserve"> Продукты питания</t>
  </si>
  <si>
    <t>340.12</t>
  </si>
  <si>
    <t>Горюче-смазочные материалы</t>
  </si>
  <si>
    <t>340.13</t>
  </si>
  <si>
    <t xml:space="preserve"> Строительные материалы</t>
  </si>
  <si>
    <t>340.14</t>
  </si>
  <si>
    <t>Мягкий инвентарь</t>
  </si>
  <si>
    <t>340.15</t>
  </si>
  <si>
    <t xml:space="preserve"> Прочие материальные запасы</t>
  </si>
  <si>
    <t>340.16</t>
  </si>
  <si>
    <t xml:space="preserve"> Материальные запасы</t>
  </si>
  <si>
    <t>340.16 п</t>
  </si>
  <si>
    <t>Бутиллированная вода</t>
  </si>
  <si>
    <t>340.16 б</t>
  </si>
  <si>
    <t>Поступление финансовых активов, всего</t>
  </si>
  <si>
    <t xml:space="preserve">Увеличение стоимости ценных бумаг, кроме акций и иных форм участия 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</si>
  <si>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</si>
  <si>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</si>
  <si>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</si>
  <si>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Директор МАОУ СОШ № 25/11</t>
  </si>
  <si>
    <t>Каргина Е.Г.</t>
  </si>
  <si>
    <t>финансово-хозяйственной деятельности на 2017 год и плановый период 2018 и 2019 годов.</t>
  </si>
  <si>
    <t xml:space="preserve">муниципальное автономное общеобразовательное учреждение средняя </t>
  </si>
  <si>
    <t>общеобразовательное школа № 25/11</t>
  </si>
  <si>
    <t>6154074010/615401001</t>
  </si>
  <si>
    <t>Управление образования г.Таганрога</t>
  </si>
  <si>
    <t>347910, Ростовская область, г.Таганрог, пер.3-й Артиллерийский, 21</t>
  </si>
  <si>
    <t xml:space="preserve">Школа создана в целях обеспечения реализации полномочий органов местного самоуправления в сфере образования (в соответствии с Федеральным законом от 06.10.2003 № 131-ФЗ «Об общих принципах организации местного самоуправления», Федеральным законом от 29.12.2012 № 273-ФЗ «Об образовании в Российской Федерации», Федеральным законом от 12.01.1996 № 7-ФЗ «О некоммерческих организациях» и иным законодательством Российской Федерации, Ростовской области, нормативными актами органов местного самоуправления).
Основной целью деятельности Школы является образовательная деятельность по образовательным программам начального общего, основного общего и среднего общего образования.
</t>
  </si>
  <si>
    <t xml:space="preserve">Образовательная деятельность по реализации основных общеобразовательных программ начального общего образования; образовательная деятельность по реализации основных общеобразовательных программ основного общего образования; образовательная деятельность по реализации основных общеобразовательных программ среднего общего образования; образовательная деятельность по дополнительным общеобразовательным программам; присмотр и уход в группах продленного дня.
</t>
  </si>
  <si>
    <t>Образовательную деятельность по дополнительным общеобразовательным программам; присмотр и уход в группах продленного дня; сдача имущества Школы в аренду.</t>
  </si>
  <si>
    <t>на 01 января 2017г.</t>
  </si>
  <si>
    <t xml:space="preserve">учреждения                                       </t>
  </si>
  <si>
    <t xml:space="preserve">муниципального учреждения           </t>
  </si>
  <si>
    <t>Губина О.В.</t>
  </si>
  <si>
    <t xml:space="preserve">Исполнитель                                     </t>
  </si>
  <si>
    <t>Аладьина А.Л.</t>
  </si>
  <si>
    <t>на  01 января 2017 г.</t>
  </si>
  <si>
    <t>на  01 января 2017г.</t>
  </si>
  <si>
    <t>Средства от приносящей доход деятельности</t>
  </si>
  <si>
    <t>907 00 00 000 00 00 130</t>
  </si>
  <si>
    <t>Платные услуги</t>
  </si>
  <si>
    <t>Всего на очередной финансовый 2017 год</t>
  </si>
  <si>
    <t>Всего первый год планового периода 2018 года</t>
  </si>
  <si>
    <t>Всего второй год планового периода 2019 года</t>
  </si>
  <si>
    <t xml:space="preserve">Исполнитель                                    </t>
  </si>
  <si>
    <t>Финансовое обеспечение муниципального задания</t>
  </si>
  <si>
    <t>90707020210072030621</t>
  </si>
  <si>
    <t>Областной бюджет</t>
  </si>
  <si>
    <t>на 31 декабря  2016г.</t>
  </si>
  <si>
    <t>на закупку товаров, работ, услуг по году начала закупки: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</si>
  <si>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</si>
  <si>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</si>
  <si>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</si>
  <si>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 xml:space="preserve">оплата труда </t>
  </si>
  <si>
    <t>иные выплаты персоналу учреждений за исключением фонда оплаты труда</t>
  </si>
  <si>
    <t>начисления на выплаты по оплате труда</t>
  </si>
  <si>
    <t>уплата налога на имущество организаций и земельного налога</t>
  </si>
  <si>
    <t>уплата иных платежей</t>
  </si>
  <si>
    <t>прочие закупки товаров, работ, услуг</t>
  </si>
  <si>
    <t>90707020210002520621</t>
  </si>
  <si>
    <t>Местный бюджет</t>
  </si>
  <si>
    <t>90707020210002520622</t>
  </si>
  <si>
    <t>Субсидии бюджетным и автономным учреждениям на погашение кредиторской задолженности</t>
  </si>
  <si>
    <t>Субсидии бюджетным и автономным учреждениям на обеспечение деятельности (оказание услуг) муниципальных общеобразовательных учреждений</t>
  </si>
  <si>
    <t>90710030430021220622</t>
  </si>
  <si>
    <t xml:space="preserve">Субсидии бюджетным и автономным учреждениям  на организацию бесплатного питания отдельных категорий учащихся </t>
  </si>
  <si>
    <t>90707020170021140622</t>
  </si>
  <si>
    <t>Субсидии бюджетным и автономным учреждениям на организацию отдыха и оздоровления детей в лагерях на базе муниципальных образовательных учреждений</t>
  </si>
  <si>
    <t>90707070430021230622</t>
  </si>
  <si>
    <t>Субсидии бюджетным и автономным учреждениям на организацию обеспечения санитарно-эпидемиологического благополучия населения</t>
  </si>
  <si>
    <t>90707021710021590622</t>
  </si>
  <si>
    <t>Субсидии бюджетным и автономным учреждениям на формирование эффективной системы управления энергосбережением и повышение энергетической эффективности в бюджетной сфере</t>
  </si>
  <si>
    <t>90707070430073130622</t>
  </si>
  <si>
    <t>907070704300S3130622</t>
  </si>
  <si>
    <r>
      <t xml:space="preserve">          "</t>
    </r>
    <r>
      <rPr>
        <b/>
        <u/>
        <sz val="8"/>
        <color theme="1"/>
        <rFont val="Courier New"/>
        <family val="3"/>
        <charset val="204"/>
      </rPr>
      <t>31</t>
    </r>
    <r>
      <rPr>
        <b/>
        <sz val="8"/>
        <color theme="1"/>
        <rFont val="Courier New"/>
        <family val="3"/>
        <charset val="204"/>
      </rPr>
      <t xml:space="preserve">" </t>
    </r>
    <r>
      <rPr>
        <b/>
        <u/>
        <sz val="8"/>
        <color theme="1"/>
        <rFont val="Courier New"/>
        <family val="3"/>
        <charset val="204"/>
      </rPr>
      <t>декабря</t>
    </r>
    <r>
      <rPr>
        <b/>
        <sz val="8"/>
        <color theme="1"/>
        <rFont val="Courier New"/>
        <family val="3"/>
        <charset val="204"/>
      </rPr>
      <t xml:space="preserve"> 20</t>
    </r>
    <r>
      <rPr>
        <b/>
        <u/>
        <sz val="8"/>
        <color theme="1"/>
        <rFont val="Courier New"/>
        <family val="3"/>
        <charset val="204"/>
      </rPr>
      <t>16</t>
    </r>
    <r>
      <rPr>
        <b/>
        <sz val="8"/>
        <color theme="1"/>
        <rFont val="Courier New"/>
        <family val="3"/>
        <charset val="204"/>
      </rPr>
      <t> г.                   Дата</t>
    </r>
  </si>
  <si>
    <r>
      <t>"</t>
    </r>
    <r>
      <rPr>
        <u/>
        <sz val="8"/>
        <color theme="1"/>
        <rFont val="Times New Roman"/>
        <family val="1"/>
        <charset val="204"/>
      </rPr>
      <t>31</t>
    </r>
    <r>
      <rPr>
        <sz val="8"/>
        <color theme="1"/>
        <rFont val="Times New Roman"/>
        <family val="1"/>
        <charset val="204"/>
      </rPr>
      <t xml:space="preserve">" </t>
    </r>
    <r>
      <rPr>
        <u/>
        <sz val="8"/>
        <color theme="1"/>
        <rFont val="Times New Roman"/>
        <family val="1"/>
        <charset val="204"/>
      </rPr>
      <t>декабря</t>
    </r>
    <r>
      <rPr>
        <sz val="8"/>
        <color theme="1"/>
        <rFont val="Times New Roman"/>
        <family val="1"/>
        <charset val="204"/>
      </rPr>
      <t xml:space="preserve"> 20</t>
    </r>
    <r>
      <rPr>
        <u/>
        <sz val="8"/>
        <color theme="1"/>
        <rFont val="Times New Roman"/>
        <family val="1"/>
        <charset val="204"/>
      </rPr>
      <t>16</t>
    </r>
    <r>
      <rPr>
        <sz val="8"/>
        <color theme="1"/>
        <rFont val="Times New Roman"/>
        <family val="1"/>
        <charset val="204"/>
      </rPr>
      <t>г.</t>
    </r>
  </si>
  <si>
    <t>(с учетом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</si>
</sst>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4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7030A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8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8"/>
      <color theme="10"/>
      <name val="Calibri"/>
      <family val="2"/>
      <charset val="204"/>
    </font>
    <font>
      <sz val="8"/>
      <name val="Arial"/>
      <family val="2"/>
      <charset val="204"/>
    </font>
    <font>
      <u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Courier New"/>
      <family val="3"/>
      <charset val="204"/>
    </font>
    <font>
      <b/>
      <u/>
      <sz val="8"/>
      <color theme="1"/>
      <name val="Courier New"/>
      <family val="3"/>
      <charset val="204"/>
    </font>
    <font>
      <sz val="8"/>
      <color theme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4" fillId="0" borderId="0"/>
  </cellStyleXfs>
  <cellXfs count="25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1" xfId="0" applyBorder="1"/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0" fontId="5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0" fillId="2" borderId="1" xfId="0" applyFill="1" applyBorder="1"/>
    <xf numFmtId="0" fontId="16" fillId="3" borderId="3" xfId="0" applyFont="1" applyFill="1" applyBorder="1" applyAlignment="1">
      <alignment horizontal="center" wrapText="1"/>
    </xf>
    <xf numFmtId="164" fontId="17" fillId="3" borderId="3" xfId="0" applyNumberFormat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wrapText="1"/>
    </xf>
    <xf numFmtId="0" fontId="18" fillId="2" borderId="6" xfId="0" applyFont="1" applyFill="1" applyBorder="1" applyAlignment="1">
      <alignment wrapText="1"/>
    </xf>
    <xf numFmtId="0" fontId="18" fillId="2" borderId="3" xfId="0" applyFont="1" applyFill="1" applyBorder="1" applyAlignment="1">
      <alignment horizontal="left" wrapText="1" indent="2"/>
    </xf>
    <xf numFmtId="0" fontId="18" fillId="2" borderId="7" xfId="0" applyFont="1" applyFill="1" applyBorder="1" applyAlignment="1">
      <alignment horizontal="left" wrapText="1" indent="2"/>
    </xf>
    <xf numFmtId="0" fontId="0" fillId="0" borderId="5" xfId="0" applyBorder="1" applyAlignment="1">
      <alignment horizontal="center"/>
    </xf>
    <xf numFmtId="0" fontId="18" fillId="2" borderId="6" xfId="0" applyFont="1" applyFill="1" applyBorder="1" applyAlignment="1">
      <alignment horizontal="left" wrapText="1" indent="2"/>
    </xf>
    <xf numFmtId="164" fontId="17" fillId="2" borderId="6" xfId="0" applyNumberFormat="1" applyFont="1" applyFill="1" applyBorder="1" applyAlignment="1">
      <alignment horizontal="center"/>
    </xf>
    <xf numFmtId="0" fontId="0" fillId="0" borderId="3" xfId="0" applyBorder="1"/>
    <xf numFmtId="0" fontId="19" fillId="3" borderId="6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left" wrapText="1"/>
    </xf>
    <xf numFmtId="0" fontId="18" fillId="2" borderId="9" xfId="0" applyFont="1" applyFill="1" applyBorder="1" applyAlignment="1">
      <alignment horizontal="left" wrapText="1"/>
    </xf>
    <xf numFmtId="16" fontId="18" fillId="2" borderId="10" xfId="0" applyNumberFormat="1" applyFont="1" applyFill="1" applyBorder="1" applyAlignment="1">
      <alignment horizontal="left" wrapText="1"/>
    </xf>
    <xf numFmtId="0" fontId="18" fillId="2" borderId="5" xfId="0" applyFont="1" applyFill="1" applyBorder="1" applyAlignment="1">
      <alignment horizontal="left" wrapText="1"/>
    </xf>
    <xf numFmtId="0" fontId="18" fillId="2" borderId="7" xfId="0" applyFont="1" applyFill="1" applyBorder="1" applyAlignment="1">
      <alignment horizontal="left" wrapText="1"/>
    </xf>
    <xf numFmtId="164" fontId="14" fillId="2" borderId="3" xfId="0" applyNumberFormat="1" applyFont="1" applyFill="1" applyBorder="1" applyAlignment="1" applyProtection="1">
      <protection locked="0"/>
    </xf>
    <xf numFmtId="0" fontId="19" fillId="3" borderId="3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left" wrapText="1"/>
    </xf>
    <xf numFmtId="16" fontId="18" fillId="2" borderId="6" xfId="0" applyNumberFormat="1" applyFont="1" applyFill="1" applyBorder="1" applyAlignment="1">
      <alignment horizontal="left" wrapText="1"/>
    </xf>
    <xf numFmtId="164" fontId="14" fillId="0" borderId="1" xfId="0" applyNumberFormat="1" applyFont="1" applyFill="1" applyBorder="1" applyAlignment="1" applyProtection="1">
      <alignment horizontal="center"/>
      <protection locked="0"/>
    </xf>
    <xf numFmtId="16" fontId="18" fillId="2" borderId="3" xfId="0" applyNumberFormat="1" applyFont="1" applyFill="1" applyBorder="1" applyAlignment="1">
      <alignment horizontal="left" wrapText="1"/>
    </xf>
    <xf numFmtId="16" fontId="18" fillId="2" borderId="7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1" fillId="4" borderId="1" xfId="0" applyFont="1" applyFill="1" applyBorder="1" applyAlignment="1">
      <alignment horizontal="justify" vertical="top" wrapText="1"/>
    </xf>
    <xf numFmtId="0" fontId="11" fillId="4" borderId="1" xfId="0" applyFont="1" applyFill="1" applyBorder="1" applyAlignment="1">
      <alignment horizontal="center" vertical="top" wrapText="1"/>
    </xf>
    <xf numFmtId="43" fontId="11" fillId="4" borderId="1" xfId="0" applyNumberFormat="1" applyFont="1" applyFill="1" applyBorder="1" applyAlignment="1">
      <alignment horizontal="center" vertical="top" wrapText="1"/>
    </xf>
    <xf numFmtId="4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/>
    <xf numFmtId="0" fontId="11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3" xfId="0" applyFont="1" applyBorder="1" applyAlignment="1">
      <alignment vertical="center" wrapText="1"/>
    </xf>
    <xf numFmtId="0" fontId="20" fillId="5" borderId="1" xfId="0" applyFont="1" applyFill="1" applyBorder="1" applyAlignment="1">
      <alignment wrapText="1"/>
    </xf>
    <xf numFmtId="0" fontId="20" fillId="5" borderId="1" xfId="0" applyFont="1" applyFill="1" applyBorder="1" applyAlignment="1">
      <alignment horizontal="center" wrapText="1"/>
    </xf>
    <xf numFmtId="43" fontId="3" fillId="4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0" fontId="20" fillId="5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wrapText="1"/>
    </xf>
    <xf numFmtId="43" fontId="11" fillId="0" borderId="1" xfId="0" applyNumberFormat="1" applyFont="1" applyBorder="1" applyAlignment="1">
      <alignment horizontal="center" vertical="top" wrapText="1"/>
    </xf>
    <xf numFmtId="0" fontId="20" fillId="5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 wrapText="1"/>
    </xf>
    <xf numFmtId="43" fontId="3" fillId="2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9" fillId="0" borderId="1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24" fillId="0" borderId="0" xfId="0" applyFont="1" applyBorder="1" applyAlignment="1">
      <alignment horizontal="left"/>
    </xf>
    <xf numFmtId="0" fontId="25" fillId="0" borderId="0" xfId="0" applyFont="1" applyBorder="1"/>
    <xf numFmtId="0" fontId="25" fillId="0" borderId="0" xfId="0" applyFont="1"/>
    <xf numFmtId="0" fontId="11" fillId="0" borderId="0" xfId="0" applyFont="1" applyAlignment="1">
      <alignment horizontal="justify"/>
    </xf>
    <xf numFmtId="0" fontId="3" fillId="0" borderId="0" xfId="0" applyFont="1" applyBorder="1" applyAlignment="1">
      <alignment horizontal="center"/>
    </xf>
    <xf numFmtId="0" fontId="0" fillId="0" borderId="16" xfId="0" applyBorder="1"/>
    <xf numFmtId="0" fontId="11" fillId="6" borderId="1" xfId="0" applyFont="1" applyFill="1" applyBorder="1" applyAlignment="1">
      <alignment horizontal="justify" vertical="top" wrapText="1"/>
    </xf>
    <xf numFmtId="0" fontId="11" fillId="6" borderId="1" xfId="0" applyFont="1" applyFill="1" applyBorder="1" applyAlignment="1">
      <alignment horizontal="center" vertical="top" wrapText="1"/>
    </xf>
    <xf numFmtId="43" fontId="11" fillId="6" borderId="1" xfId="0" applyNumberFormat="1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justify" vertical="top" wrapText="1"/>
    </xf>
    <xf numFmtId="0" fontId="26" fillId="0" borderId="1" xfId="0" applyFont="1" applyBorder="1" applyAlignment="1">
      <alignment horizontal="center" vertical="top" wrapText="1"/>
    </xf>
    <xf numFmtId="43" fontId="27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20" fillId="5" borderId="1" xfId="0" applyFont="1" applyFill="1" applyBorder="1" applyAlignment="1"/>
    <xf numFmtId="0" fontId="20" fillId="5" borderId="1" xfId="0" applyFont="1" applyFill="1" applyBorder="1" applyAlignment="1">
      <alignment horizontal="left"/>
    </xf>
    <xf numFmtId="0" fontId="21" fillId="5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center" wrapText="1"/>
    </xf>
    <xf numFmtId="0" fontId="29" fillId="0" borderId="0" xfId="0" applyFont="1"/>
    <xf numFmtId="0" fontId="30" fillId="5" borderId="1" xfId="0" applyFont="1" applyFill="1" applyBorder="1" applyAlignment="1">
      <alignment horizontal="left" wrapText="1"/>
    </xf>
    <xf numFmtId="0" fontId="30" fillId="5" borderId="1" xfId="0" applyFont="1" applyFill="1" applyBorder="1" applyAlignment="1">
      <alignment horizontal="center" wrapText="1"/>
    </xf>
    <xf numFmtId="43" fontId="0" fillId="0" borderId="1" xfId="0" applyNumberFormat="1" applyBorder="1" applyAlignment="1">
      <alignment horizontal="center"/>
    </xf>
    <xf numFmtId="0" fontId="1" fillId="0" borderId="0" xfId="0" applyFont="1"/>
    <xf numFmtId="43" fontId="0" fillId="4" borderId="1" xfId="0" applyNumberFormat="1" applyFill="1" applyBorder="1" applyAlignment="1">
      <alignment horizontal="center"/>
    </xf>
    <xf numFmtId="0" fontId="31" fillId="0" borderId="0" xfId="0" applyFont="1"/>
    <xf numFmtId="0" fontId="21" fillId="0" borderId="3" xfId="0" applyFont="1" applyFill="1" applyBorder="1" applyAlignment="1">
      <alignment horizontal="left" wrapText="1"/>
    </xf>
    <xf numFmtId="0" fontId="21" fillId="0" borderId="3" xfId="0" applyFont="1" applyFill="1" applyBorder="1" applyAlignment="1">
      <alignment horizontal="center" wrapText="1"/>
    </xf>
    <xf numFmtId="0" fontId="33" fillId="0" borderId="1" xfId="2" applyFont="1" applyBorder="1" applyAlignment="1" applyProtection="1">
      <alignment horizontal="justify" vertical="top" wrapText="1"/>
    </xf>
    <xf numFmtId="0" fontId="33" fillId="0" borderId="1" xfId="2" applyFont="1" applyBorder="1" applyAlignment="1" applyProtection="1">
      <alignment horizontal="center" vertical="top" wrapText="1"/>
    </xf>
    <xf numFmtId="0" fontId="10" fillId="0" borderId="0" xfId="0" applyFont="1" applyAlignment="1"/>
    <xf numFmtId="14" fontId="36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36" fillId="0" borderId="1" xfId="0" applyFont="1" applyBorder="1" applyAlignment="1">
      <alignment horizontal="center"/>
    </xf>
    <xf numFmtId="0" fontId="36" fillId="0" borderId="14" xfId="0" applyFont="1" applyBorder="1" applyAlignment="1">
      <alignment horizontal="left"/>
    </xf>
    <xf numFmtId="0" fontId="4" fillId="0" borderId="0" xfId="0" applyFont="1" applyAlignment="1">
      <alignment horizontal="justify" vertical="top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/>
    <xf numFmtId="2" fontId="0" fillId="0" borderId="1" xfId="0" applyNumberFormat="1" applyBorder="1"/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43" fontId="13" fillId="0" borderId="1" xfId="0" applyNumberFormat="1" applyFont="1" applyBorder="1" applyAlignment="1">
      <alignment horizontal="center"/>
    </xf>
    <xf numFmtId="43" fontId="13" fillId="4" borderId="1" xfId="0" applyNumberFormat="1" applyFont="1" applyFill="1" applyBorder="1" applyAlignment="1">
      <alignment horizontal="center"/>
    </xf>
    <xf numFmtId="0" fontId="39" fillId="0" borderId="1" xfId="2" applyFont="1" applyBorder="1" applyAlignment="1" applyProtection="1">
      <alignment horizontal="justify" vertical="top" wrapText="1"/>
    </xf>
    <xf numFmtId="0" fontId="39" fillId="0" borderId="1" xfId="2" applyFont="1" applyBorder="1" applyAlignment="1" applyProtection="1">
      <alignment horizontal="center" vertical="top" wrapText="1"/>
    </xf>
    <xf numFmtId="43" fontId="4" fillId="0" borderId="1" xfId="0" applyNumberFormat="1" applyFont="1" applyBorder="1" applyAlignment="1">
      <alignment horizontal="center" vertical="top" wrapText="1"/>
    </xf>
    <xf numFmtId="43" fontId="4" fillId="0" borderId="1" xfId="0" applyNumberFormat="1" applyFont="1" applyBorder="1" applyAlignment="1">
      <alignment horizontal="center"/>
    </xf>
    <xf numFmtId="43" fontId="6" fillId="4" borderId="1" xfId="0" applyNumberFormat="1" applyFont="1" applyFill="1" applyBorder="1" applyAlignment="1">
      <alignment horizontal="center"/>
    </xf>
    <xf numFmtId="43" fontId="4" fillId="4" borderId="1" xfId="0" applyNumberFormat="1" applyFont="1" applyFill="1" applyBorder="1" applyAlignment="1">
      <alignment horizontal="center"/>
    </xf>
    <xf numFmtId="43" fontId="6" fillId="4" borderId="1" xfId="0" applyNumberFormat="1" applyFont="1" applyFill="1" applyBorder="1" applyAlignment="1">
      <alignment horizontal="center" vertical="top" wrapText="1"/>
    </xf>
    <xf numFmtId="43" fontId="4" fillId="4" borderId="1" xfId="0" applyNumberFormat="1" applyFont="1" applyFill="1" applyBorder="1" applyAlignment="1">
      <alignment horizontal="center" vertical="top" wrapText="1"/>
    </xf>
    <xf numFmtId="43" fontId="6" fillId="0" borderId="1" xfId="0" applyNumberFormat="1" applyFont="1" applyBorder="1" applyAlignment="1">
      <alignment horizontal="center" vertical="top" wrapText="1"/>
    </xf>
    <xf numFmtId="43" fontId="40" fillId="0" borderId="1" xfId="0" applyNumberFormat="1" applyFont="1" applyBorder="1" applyAlignment="1">
      <alignment horizontal="center" vertical="top" wrapText="1"/>
    </xf>
    <xf numFmtId="43" fontId="41" fillId="4" borderId="1" xfId="0" applyNumberFormat="1" applyFont="1" applyFill="1" applyBorder="1" applyAlignment="1">
      <alignment horizontal="center"/>
    </xf>
    <xf numFmtId="43" fontId="40" fillId="0" borderId="1" xfId="0" applyNumberFormat="1" applyFont="1" applyBorder="1" applyAlignment="1">
      <alignment horizontal="center"/>
    </xf>
    <xf numFmtId="43" fontId="4" fillId="0" borderId="3" xfId="0" applyNumberFormat="1" applyFont="1" applyBorder="1" applyAlignment="1">
      <alignment horizontal="center"/>
    </xf>
    <xf numFmtId="43" fontId="6" fillId="6" borderId="1" xfId="0" applyNumberFormat="1" applyFont="1" applyFill="1" applyBorder="1" applyAlignment="1">
      <alignment horizontal="center" vertical="top" wrapText="1"/>
    </xf>
    <xf numFmtId="43" fontId="36" fillId="6" borderId="1" xfId="0" applyNumberFormat="1" applyFont="1" applyFill="1" applyBorder="1" applyAlignment="1">
      <alignment horizontal="center" vertical="top" wrapText="1"/>
    </xf>
    <xf numFmtId="0" fontId="13" fillId="0" borderId="0" xfId="0" applyFont="1"/>
    <xf numFmtId="49" fontId="24" fillId="0" borderId="0" xfId="0" applyNumberFormat="1" applyFont="1" applyBorder="1" applyAlignment="1">
      <alignment horizontal="left"/>
    </xf>
    <xf numFmtId="43" fontId="42" fillId="0" borderId="1" xfId="0" applyNumberFormat="1" applyFont="1" applyBorder="1" applyAlignment="1">
      <alignment horizontal="center" vertical="top" wrapText="1"/>
    </xf>
    <xf numFmtId="43" fontId="9" fillId="0" borderId="1" xfId="0" applyNumberFormat="1" applyFont="1" applyBorder="1" applyAlignment="1">
      <alignment horizontal="center" vertical="top" wrapText="1"/>
    </xf>
    <xf numFmtId="43" fontId="36" fillId="4" borderId="1" xfId="0" applyNumberFormat="1" applyFont="1" applyFill="1" applyBorder="1" applyAlignment="1">
      <alignment horizontal="center" vertical="top" wrapText="1"/>
    </xf>
    <xf numFmtId="43" fontId="9" fillId="4" borderId="1" xfId="0" applyNumberFormat="1" applyFont="1" applyFill="1" applyBorder="1" applyAlignment="1">
      <alignment horizontal="center" vertical="top" wrapText="1"/>
    </xf>
    <xf numFmtId="43" fontId="36" fillId="0" borderId="1" xfId="0" applyNumberFormat="1" applyFont="1" applyBorder="1" applyAlignment="1">
      <alignment horizontal="center" vertical="top" wrapText="1"/>
    </xf>
    <xf numFmtId="43" fontId="43" fillId="0" borderId="1" xfId="0" applyNumberFormat="1" applyFont="1" applyBorder="1" applyAlignment="1">
      <alignment horizontal="center" vertical="top" wrapText="1"/>
    </xf>
    <xf numFmtId="43" fontId="9" fillId="0" borderId="1" xfId="0" applyNumberFormat="1" applyFont="1" applyBorder="1" applyAlignment="1">
      <alignment horizontal="center"/>
    </xf>
    <xf numFmtId="43" fontId="36" fillId="4" borderId="1" xfId="0" applyNumberFormat="1" applyFont="1" applyFill="1" applyBorder="1" applyAlignment="1">
      <alignment horizontal="center"/>
    </xf>
    <xf numFmtId="43" fontId="9" fillId="4" borderId="1" xfId="0" applyNumberFormat="1" applyFont="1" applyFill="1" applyBorder="1" applyAlignment="1">
      <alignment horizontal="center"/>
    </xf>
    <xf numFmtId="43" fontId="44" fillId="4" borderId="1" xfId="0" applyNumberFormat="1" applyFont="1" applyFill="1" applyBorder="1" applyAlignment="1">
      <alignment horizontal="center"/>
    </xf>
    <xf numFmtId="43" fontId="43" fillId="0" borderId="1" xfId="0" applyNumberFormat="1" applyFont="1" applyBorder="1" applyAlignment="1">
      <alignment horizontal="center"/>
    </xf>
    <xf numFmtId="43" fontId="9" fillId="0" borderId="3" xfId="0" applyNumberFormat="1" applyFont="1" applyBorder="1" applyAlignment="1">
      <alignment horizontal="center"/>
    </xf>
    <xf numFmtId="0" fontId="3" fillId="4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11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/>
    </xf>
    <xf numFmtId="0" fontId="11" fillId="4" borderId="0" xfId="0" applyFont="1" applyFill="1" applyAlignment="1">
      <alignment wrapText="1"/>
    </xf>
    <xf numFmtId="0" fontId="20" fillId="4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43" fontId="3" fillId="0" borderId="1" xfId="0" applyNumberFormat="1" applyFont="1" applyBorder="1" applyAlignment="1">
      <alignment horizontal="center"/>
    </xf>
    <xf numFmtId="43" fontId="11" fillId="4" borderId="1" xfId="0" applyNumberFormat="1" applyFont="1" applyFill="1" applyBorder="1" applyAlignment="1">
      <alignment horizontal="center"/>
    </xf>
    <xf numFmtId="43" fontId="45" fillId="0" borderId="1" xfId="0" applyNumberFormat="1" applyFont="1" applyBorder="1" applyAlignment="1">
      <alignment horizontal="center"/>
    </xf>
    <xf numFmtId="0" fontId="45" fillId="0" borderId="1" xfId="0" applyFont="1" applyBorder="1"/>
    <xf numFmtId="43" fontId="9" fillId="0" borderId="1" xfId="0" applyNumberFormat="1" applyFont="1" applyBorder="1" applyAlignment="1">
      <alignment horizontal="center" wrapText="1"/>
    </xf>
    <xf numFmtId="2" fontId="45" fillId="0" borderId="1" xfId="0" applyNumberFormat="1" applyFont="1" applyBorder="1"/>
    <xf numFmtId="164" fontId="9" fillId="0" borderId="1" xfId="0" applyNumberFormat="1" applyFont="1" applyBorder="1" applyAlignment="1">
      <alignment horizontal="center" wrapText="1"/>
    </xf>
    <xf numFmtId="164" fontId="36" fillId="4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wrapText="1"/>
    </xf>
    <xf numFmtId="4" fontId="45" fillId="0" borderId="1" xfId="0" applyNumberFormat="1" applyFont="1" applyBorder="1"/>
    <xf numFmtId="164" fontId="14" fillId="2" borderId="3" xfId="0" applyNumberFormat="1" applyFont="1" applyFill="1" applyBorder="1" applyAlignment="1" applyProtection="1">
      <alignment horizontal="center" vertical="top"/>
      <protection locked="0"/>
    </xf>
    <xf numFmtId="164" fontId="14" fillId="2" borderId="7" xfId="0" applyNumberFormat="1" applyFont="1" applyFill="1" applyBorder="1" applyAlignment="1" applyProtection="1">
      <alignment horizontal="center" vertical="top"/>
      <protection locked="0"/>
    </xf>
    <xf numFmtId="164" fontId="17" fillId="2" borderId="3" xfId="0" applyNumberFormat="1" applyFont="1" applyFill="1" applyBorder="1" applyAlignment="1">
      <alignment horizontal="center"/>
    </xf>
    <xf numFmtId="164" fontId="17" fillId="2" borderId="7" xfId="0" applyNumberFormat="1" applyFont="1" applyFill="1" applyBorder="1" applyAlignment="1">
      <alignment horizontal="center"/>
    </xf>
    <xf numFmtId="164" fontId="14" fillId="2" borderId="3" xfId="0" applyNumberFormat="1" applyFont="1" applyFill="1" applyBorder="1" applyAlignment="1" applyProtection="1">
      <alignment horizontal="center"/>
      <protection locked="0"/>
    </xf>
    <xf numFmtId="164" fontId="14" fillId="2" borderId="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2" xfId="0" applyFont="1" applyBorder="1" applyAlignment="1">
      <alignment horizontal="right"/>
    </xf>
    <xf numFmtId="0" fontId="36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36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14" fillId="0" borderId="3" xfId="0" applyNumberFormat="1" applyFont="1" applyFill="1" applyBorder="1" applyAlignment="1" applyProtection="1">
      <alignment horizontal="center"/>
      <protection locked="0"/>
    </xf>
    <xf numFmtId="164" fontId="14" fillId="0" borderId="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5"/>
  <sheetViews>
    <sheetView view="pageLayout" topLeftCell="A5" workbookViewId="0">
      <selection activeCell="B19" sqref="B19"/>
    </sheetView>
  </sheetViews>
  <sheetFormatPr defaultRowHeight="14.5" x14ac:dyDescent="0.35"/>
  <cols>
    <col min="1" max="1" width="10.81640625" customWidth="1"/>
    <col min="2" max="2" width="54.7265625" customWidth="1"/>
    <col min="3" max="3" width="15.26953125" customWidth="1"/>
    <col min="4" max="4" width="10.54296875" customWidth="1"/>
    <col min="6" max="7" width="10.453125" customWidth="1"/>
    <col min="9" max="9" width="11.54296875" customWidth="1"/>
    <col min="10" max="10" width="10.26953125" customWidth="1"/>
  </cols>
  <sheetData>
    <row r="1" spans="1:5" ht="77.25" hidden="1" customHeight="1" x14ac:dyDescent="0.35">
      <c r="C1" s="209" t="s">
        <v>0</v>
      </c>
      <c r="D1" s="209"/>
      <c r="E1" s="209"/>
    </row>
    <row r="3" spans="1:5" x14ac:dyDescent="0.35">
      <c r="B3" s="1"/>
      <c r="C3" s="2" t="s">
        <v>1</v>
      </c>
      <c r="D3" s="1"/>
    </row>
    <row r="4" spans="1:5" ht="19.899999999999999" customHeight="1" x14ac:dyDescent="0.35">
      <c r="B4" s="3"/>
    </row>
    <row r="5" spans="1:5" ht="15" customHeight="1" x14ac:dyDescent="0.35">
      <c r="C5" s="214" t="s">
        <v>286</v>
      </c>
      <c r="D5" s="214"/>
    </row>
    <row r="6" spans="1:5" ht="10.15" customHeight="1" x14ac:dyDescent="0.35">
      <c r="C6" s="1" t="s">
        <v>2</v>
      </c>
    </row>
    <row r="7" spans="1:5" ht="9" customHeight="1" x14ac:dyDescent="0.35">
      <c r="C7" s="1"/>
    </row>
    <row r="8" spans="1:5" ht="16.149999999999999" hidden="1" customHeight="1" x14ac:dyDescent="0.35">
      <c r="C8" s="3"/>
    </row>
    <row r="9" spans="1:5" ht="14.5" customHeight="1" x14ac:dyDescent="0.35">
      <c r="C9" s="215" t="s">
        <v>287</v>
      </c>
      <c r="D9" s="215"/>
    </row>
    <row r="10" spans="1:5" ht="11.5" customHeight="1" x14ac:dyDescent="0.35">
      <c r="C10" s="1" t="s">
        <v>3</v>
      </c>
    </row>
    <row r="11" spans="1:5" ht="15.65" customHeight="1" x14ac:dyDescent="0.35">
      <c r="C11" s="3"/>
    </row>
    <row r="12" spans="1:5" ht="22.15" customHeight="1" x14ac:dyDescent="0.35">
      <c r="C12" s="1" t="s">
        <v>342</v>
      </c>
    </row>
    <row r="13" spans="1:5" x14ac:dyDescent="0.35">
      <c r="B13" s="1"/>
    </row>
    <row r="14" spans="1:5" x14ac:dyDescent="0.35">
      <c r="A14" s="210" t="s">
        <v>4</v>
      </c>
      <c r="B14" s="210"/>
      <c r="C14" s="210"/>
      <c r="D14" s="210"/>
      <c r="E14" s="4"/>
    </row>
    <row r="15" spans="1:5" x14ac:dyDescent="0.35">
      <c r="A15" s="210" t="s">
        <v>288</v>
      </c>
      <c r="B15" s="210"/>
      <c r="C15" s="210"/>
      <c r="D15" s="210"/>
      <c r="E15" s="4"/>
    </row>
    <row r="16" spans="1:5" x14ac:dyDescent="0.35">
      <c r="B16" s="217" t="s">
        <v>343</v>
      </c>
      <c r="C16" s="217"/>
    </row>
    <row r="17" spans="1:4" hidden="1" x14ac:dyDescent="0.35"/>
    <row r="18" spans="1:4" hidden="1" x14ac:dyDescent="0.35">
      <c r="B18" s="6"/>
    </row>
    <row r="19" spans="1:4" x14ac:dyDescent="0.35">
      <c r="B19" s="6" t="s">
        <v>5</v>
      </c>
      <c r="D19" s="7" t="s">
        <v>6</v>
      </c>
    </row>
    <row r="20" spans="1:4" x14ac:dyDescent="0.35">
      <c r="B20" s="8"/>
      <c r="C20" s="9" t="s">
        <v>7</v>
      </c>
      <c r="D20" s="10"/>
    </row>
    <row r="21" spans="1:4" x14ac:dyDescent="0.35">
      <c r="B21" s="211" t="s">
        <v>341</v>
      </c>
      <c r="C21" s="212"/>
      <c r="D21" s="133">
        <v>42735</v>
      </c>
    </row>
    <row r="22" spans="1:4" x14ac:dyDescent="0.35">
      <c r="B22" s="8"/>
      <c r="C22" s="11"/>
      <c r="D22" s="134"/>
    </row>
    <row r="23" spans="1:4" x14ac:dyDescent="0.35">
      <c r="B23" s="8"/>
      <c r="C23" s="11"/>
      <c r="D23" s="134"/>
    </row>
    <row r="24" spans="1:4" x14ac:dyDescent="0.35">
      <c r="A24" s="12" t="s">
        <v>8</v>
      </c>
      <c r="B24" s="12"/>
      <c r="C24" s="9" t="s">
        <v>9</v>
      </c>
      <c r="D24" s="135">
        <v>27161352</v>
      </c>
    </row>
    <row r="25" spans="1:4" x14ac:dyDescent="0.35">
      <c r="A25" s="12" t="s">
        <v>10</v>
      </c>
      <c r="B25" s="12"/>
      <c r="C25" s="9"/>
      <c r="D25" s="10"/>
    </row>
    <row r="26" spans="1:4" x14ac:dyDescent="0.35">
      <c r="A26" s="213" t="s">
        <v>289</v>
      </c>
      <c r="B26" s="213"/>
      <c r="C26" s="9"/>
      <c r="D26" s="10"/>
    </row>
    <row r="27" spans="1:4" x14ac:dyDescent="0.35">
      <c r="A27" s="216" t="s">
        <v>290</v>
      </c>
      <c r="B27" s="216"/>
      <c r="C27" s="9"/>
      <c r="D27" s="10"/>
    </row>
    <row r="28" spans="1:4" x14ac:dyDescent="0.35">
      <c r="A28" s="13" t="s">
        <v>11</v>
      </c>
      <c r="B28" s="136" t="s">
        <v>291</v>
      </c>
      <c r="C28" s="11"/>
      <c r="D28" s="10"/>
    </row>
    <row r="29" spans="1:4" x14ac:dyDescent="0.35">
      <c r="A29" s="13" t="s">
        <v>12</v>
      </c>
      <c r="B29" s="14"/>
      <c r="C29" s="9" t="s">
        <v>13</v>
      </c>
      <c r="D29" s="15">
        <v>383</v>
      </c>
    </row>
    <row r="30" spans="1:4" x14ac:dyDescent="0.35">
      <c r="A30" s="13"/>
      <c r="B30" s="16"/>
    </row>
    <row r="31" spans="1:4" x14ac:dyDescent="0.35">
      <c r="A31" s="207" t="s">
        <v>14</v>
      </c>
      <c r="B31" s="207"/>
    </row>
    <row r="32" spans="1:4" x14ac:dyDescent="0.35">
      <c r="A32" s="207" t="s">
        <v>15</v>
      </c>
      <c r="B32" s="207"/>
      <c r="C32" s="17"/>
    </row>
    <row r="33" spans="1:5" x14ac:dyDescent="0.35">
      <c r="A33" s="213" t="s">
        <v>292</v>
      </c>
      <c r="B33" s="213"/>
    </row>
    <row r="34" spans="1:5" x14ac:dyDescent="0.35">
      <c r="A34" s="207" t="s">
        <v>16</v>
      </c>
      <c r="B34" s="207"/>
    </row>
    <row r="35" spans="1:5" x14ac:dyDescent="0.35">
      <c r="A35" s="207" t="s">
        <v>17</v>
      </c>
      <c r="B35" s="207"/>
    </row>
    <row r="36" spans="1:5" x14ac:dyDescent="0.35">
      <c r="A36" s="213" t="s">
        <v>293</v>
      </c>
      <c r="B36" s="213"/>
    </row>
    <row r="37" spans="1:5" x14ac:dyDescent="0.35">
      <c r="B37" s="5"/>
    </row>
    <row r="38" spans="1:5" ht="15.5" x14ac:dyDescent="0.35">
      <c r="A38" s="208" t="s">
        <v>18</v>
      </c>
      <c r="B38" s="208"/>
      <c r="C38" s="208"/>
      <c r="D38" s="208"/>
      <c r="E38" s="18"/>
    </row>
    <row r="39" spans="1:5" ht="6.75" customHeight="1" x14ac:dyDescent="0.35">
      <c r="B39" s="5"/>
    </row>
    <row r="40" spans="1:5" ht="35.25" customHeight="1" x14ac:dyDescent="0.35">
      <c r="B40" s="19" t="s">
        <v>19</v>
      </c>
    </row>
    <row r="41" spans="1:5" ht="107" customHeight="1" x14ac:dyDescent="0.35">
      <c r="B41" s="204" t="s">
        <v>294</v>
      </c>
      <c r="C41" s="205"/>
      <c r="D41" s="205"/>
      <c r="E41" s="205"/>
    </row>
    <row r="42" spans="1:5" ht="18" customHeight="1" x14ac:dyDescent="0.35">
      <c r="B42" s="137" t="s">
        <v>20</v>
      </c>
    </row>
    <row r="43" spans="1:5" ht="73" customHeight="1" x14ac:dyDescent="0.35">
      <c r="B43" s="204" t="s">
        <v>295</v>
      </c>
      <c r="C43" s="204"/>
      <c r="D43" s="204"/>
      <c r="E43" s="204"/>
    </row>
    <row r="44" spans="1:5" ht="30.5" customHeight="1" x14ac:dyDescent="0.35">
      <c r="B44" s="204" t="s">
        <v>21</v>
      </c>
      <c r="C44" s="204"/>
      <c r="D44" s="204"/>
      <c r="E44" s="204"/>
    </row>
    <row r="45" spans="1:5" ht="29.5" customHeight="1" x14ac:dyDescent="0.35">
      <c r="B45" s="206" t="s">
        <v>296</v>
      </c>
      <c r="C45" s="206"/>
      <c r="D45" s="206"/>
      <c r="E45" s="206"/>
    </row>
    <row r="46" spans="1:5" x14ac:dyDescent="0.35">
      <c r="B46" s="20"/>
    </row>
    <row r="47" spans="1:5" x14ac:dyDescent="0.35">
      <c r="B47" s="20"/>
    </row>
    <row r="48" spans="1:5" x14ac:dyDescent="0.35">
      <c r="B48" s="20"/>
    </row>
    <row r="49" spans="2:2" x14ac:dyDescent="0.35">
      <c r="B49" s="20"/>
    </row>
    <row r="50" spans="2:2" x14ac:dyDescent="0.35">
      <c r="B50" s="20"/>
    </row>
    <row r="51" spans="2:2" x14ac:dyDescent="0.35">
      <c r="B51" s="20"/>
    </row>
    <row r="52" spans="2:2" x14ac:dyDescent="0.35">
      <c r="B52" s="20"/>
    </row>
    <row r="53" spans="2:2" x14ac:dyDescent="0.35">
      <c r="B53" s="20"/>
    </row>
    <row r="54" spans="2:2" x14ac:dyDescent="0.35">
      <c r="B54" s="20"/>
    </row>
    <row r="55" spans="2:2" x14ac:dyDescent="0.35">
      <c r="B55" s="20"/>
    </row>
    <row r="56" spans="2:2" x14ac:dyDescent="0.35">
      <c r="B56" s="20"/>
    </row>
    <row r="57" spans="2:2" x14ac:dyDescent="0.35">
      <c r="B57" s="20"/>
    </row>
    <row r="58" spans="2:2" x14ac:dyDescent="0.35">
      <c r="B58" s="20"/>
    </row>
    <row r="59" spans="2:2" x14ac:dyDescent="0.35">
      <c r="B59" s="20"/>
    </row>
    <row r="60" spans="2:2" x14ac:dyDescent="0.35">
      <c r="B60" s="20"/>
    </row>
    <row r="61" spans="2:2" x14ac:dyDescent="0.35">
      <c r="B61" s="20"/>
    </row>
    <row r="62" spans="2:2" x14ac:dyDescent="0.35">
      <c r="B62" s="20"/>
    </row>
    <row r="63" spans="2:2" x14ac:dyDescent="0.35">
      <c r="B63" s="20"/>
    </row>
    <row r="64" spans="2:2" x14ac:dyDescent="0.35">
      <c r="B64" s="20"/>
    </row>
    <row r="65" spans="2:2" x14ac:dyDescent="0.35">
      <c r="B65" s="20"/>
    </row>
  </sheetData>
  <mergeCells count="20">
    <mergeCell ref="A33:B33"/>
    <mergeCell ref="A36:B36"/>
    <mergeCell ref="A32:B32"/>
    <mergeCell ref="C5:D5"/>
    <mergeCell ref="C9:D9"/>
    <mergeCell ref="A26:B26"/>
    <mergeCell ref="A27:B27"/>
    <mergeCell ref="B16:C16"/>
    <mergeCell ref="C1:E1"/>
    <mergeCell ref="A14:D14"/>
    <mergeCell ref="A15:D15"/>
    <mergeCell ref="B21:C21"/>
    <mergeCell ref="A31:B31"/>
    <mergeCell ref="B41:E41"/>
    <mergeCell ref="B43:E43"/>
    <mergeCell ref="B45:E45"/>
    <mergeCell ref="A34:B34"/>
    <mergeCell ref="A35:B35"/>
    <mergeCell ref="A38:D38"/>
    <mergeCell ref="B44:E44"/>
  </mergeCells>
  <pageMargins left="0.31496062992125984" right="0.31496062992125984" top="0" bottom="0" header="0.31496062992125984" footer="0.31496062992125984"/>
  <pageSetup paperSize="9" scale="9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5"/>
  <sheetViews>
    <sheetView view="pageBreakPreview" topLeftCell="B3" zoomScale="60" workbookViewId="0">
      <selection activeCell="D108" sqref="D108"/>
    </sheetView>
  </sheetViews>
  <sheetFormatPr defaultRowHeight="14.5" x14ac:dyDescent="0.35"/>
  <cols>
    <col min="1" max="1" width="10.81640625" hidden="1" customWidth="1"/>
    <col min="2" max="2" width="27.7265625" customWidth="1"/>
    <col min="3" max="3" width="7.1796875" style="17" customWidth="1"/>
    <col min="4" max="4" width="12.54296875" customWidth="1"/>
    <col min="5" max="5" width="12.6328125" customWidth="1"/>
    <col min="6" max="6" width="8.08984375" customWidth="1"/>
    <col min="7" max="7" width="12.90625" customWidth="1"/>
    <col min="8" max="8" width="12.54296875" customWidth="1"/>
    <col min="10" max="11" width="12.7265625" customWidth="1"/>
  </cols>
  <sheetData>
    <row r="1" spans="2:12" ht="93.75" hidden="1" customHeight="1" x14ac:dyDescent="0.35">
      <c r="J1" s="209" t="s">
        <v>120</v>
      </c>
      <c r="K1" s="209"/>
      <c r="L1" s="209"/>
    </row>
    <row r="2" spans="2:12" ht="21" hidden="1" customHeight="1" x14ac:dyDescent="0.35">
      <c r="J2" s="100"/>
      <c r="K2" s="100"/>
      <c r="L2" s="100"/>
    </row>
    <row r="3" spans="2:12" ht="15.75" customHeight="1" x14ac:dyDescent="0.35">
      <c r="B3" s="245" t="s">
        <v>121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2:12" ht="15.5" x14ac:dyDescent="0.3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33" customHeight="1" x14ac:dyDescent="0.35">
      <c r="B5" s="102" t="s">
        <v>122</v>
      </c>
      <c r="C5" s="249" t="s">
        <v>330</v>
      </c>
      <c r="D5" s="249"/>
      <c r="E5" s="249"/>
      <c r="F5" s="249"/>
      <c r="G5" s="249"/>
      <c r="H5" s="249"/>
      <c r="I5" s="249"/>
      <c r="J5" s="249"/>
      <c r="K5" s="249"/>
      <c r="L5" s="249"/>
    </row>
    <row r="6" spans="2:12" x14ac:dyDescent="0.35">
      <c r="B6" s="102" t="s">
        <v>123</v>
      </c>
      <c r="C6" s="247" t="s">
        <v>328</v>
      </c>
      <c r="D6" s="247"/>
      <c r="E6" s="247"/>
      <c r="F6" s="247"/>
      <c r="G6" s="247"/>
      <c r="H6" s="247"/>
      <c r="I6" s="247"/>
      <c r="J6" s="247"/>
      <c r="K6" s="247"/>
      <c r="L6" s="247"/>
    </row>
    <row r="7" spans="2:12" x14ac:dyDescent="0.35">
      <c r="B7" s="102" t="s">
        <v>124</v>
      </c>
      <c r="C7" s="248" t="s">
        <v>327</v>
      </c>
      <c r="D7" s="248"/>
      <c r="E7" s="248"/>
      <c r="F7" s="248"/>
      <c r="G7" s="248"/>
      <c r="H7" s="248"/>
      <c r="I7" s="248"/>
      <c r="J7" s="248"/>
      <c r="K7" s="248"/>
      <c r="L7" s="248"/>
    </row>
    <row r="8" spans="2:12" x14ac:dyDescent="0.35">
      <c r="B8" s="106"/>
      <c r="C8" s="107"/>
      <c r="D8" s="54"/>
      <c r="E8" s="108"/>
      <c r="F8" s="108"/>
    </row>
    <row r="9" spans="2:12" ht="21" customHeight="1" x14ac:dyDescent="0.35">
      <c r="B9" s="225" t="s">
        <v>26</v>
      </c>
      <c r="C9" s="226" t="s">
        <v>125</v>
      </c>
      <c r="D9" s="226" t="s">
        <v>308</v>
      </c>
      <c r="E9" s="225" t="s">
        <v>55</v>
      </c>
      <c r="F9" s="225"/>
      <c r="G9" s="226" t="s">
        <v>309</v>
      </c>
      <c r="H9" s="225" t="s">
        <v>55</v>
      </c>
      <c r="I9" s="225"/>
      <c r="J9" s="225" t="s">
        <v>310</v>
      </c>
      <c r="K9" s="225" t="s">
        <v>55</v>
      </c>
      <c r="L9" s="225"/>
    </row>
    <row r="10" spans="2:12" ht="79.5" customHeight="1" x14ac:dyDescent="0.35">
      <c r="B10" s="225"/>
      <c r="C10" s="228"/>
      <c r="D10" s="228"/>
      <c r="E10" s="187" t="s">
        <v>126</v>
      </c>
      <c r="F10" s="187" t="s">
        <v>127</v>
      </c>
      <c r="G10" s="228"/>
      <c r="H10" s="187" t="s">
        <v>126</v>
      </c>
      <c r="I10" s="56" t="s">
        <v>127</v>
      </c>
      <c r="J10" s="225"/>
      <c r="K10" s="187" t="s">
        <v>126</v>
      </c>
      <c r="L10" s="187" t="s">
        <v>127</v>
      </c>
    </row>
    <row r="11" spans="2:12" x14ac:dyDescent="0.35">
      <c r="B11" s="109" t="s">
        <v>105</v>
      </c>
      <c r="C11" s="110" t="s">
        <v>64</v>
      </c>
      <c r="D11" s="162">
        <f>D25</f>
        <v>294000</v>
      </c>
      <c r="E11" s="162">
        <f>D11</f>
        <v>294000</v>
      </c>
      <c r="F11" s="162"/>
      <c r="G11" s="162">
        <f>G25</f>
        <v>1031100</v>
      </c>
      <c r="H11" s="162">
        <f>G11</f>
        <v>1031100</v>
      </c>
      <c r="I11" s="162"/>
      <c r="J11" s="162">
        <f>J25</f>
        <v>162500</v>
      </c>
      <c r="K11" s="162">
        <f>J11</f>
        <v>162500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idden="1" x14ac:dyDescent="0.35">
      <c r="B14" s="115" t="s">
        <v>130</v>
      </c>
      <c r="C14" s="187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idden="1" x14ac:dyDescent="0.35">
      <c r="B16" s="56" t="s">
        <v>32</v>
      </c>
      <c r="C16" s="187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idden="1" x14ac:dyDescent="0.35">
      <c r="B17" s="56" t="s">
        <v>132</v>
      </c>
      <c r="C17" s="187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idden="1" x14ac:dyDescent="0.35">
      <c r="B18" s="56" t="s">
        <v>133</v>
      </c>
      <c r="C18" s="187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idden="1" x14ac:dyDescent="0.35">
      <c r="B19" s="56"/>
      <c r="C19" s="187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idden="1" x14ac:dyDescent="0.35">
      <c r="B21" s="56" t="s">
        <v>32</v>
      </c>
      <c r="C21" s="187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idden="1" x14ac:dyDescent="0.35">
      <c r="B22" s="56"/>
      <c r="C22" s="187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187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187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35">
      <c r="B25" s="60" t="s">
        <v>137</v>
      </c>
      <c r="C25" s="61">
        <v>900</v>
      </c>
      <c r="D25" s="167">
        <f t="shared" ref="D25:L25" si="1">D27+D34+D87+D91+D97</f>
        <v>294000</v>
      </c>
      <c r="E25" s="167">
        <f t="shared" si="1"/>
        <v>294000</v>
      </c>
      <c r="F25" s="167">
        <f t="shared" si="1"/>
        <v>0</v>
      </c>
      <c r="G25" s="167">
        <f t="shared" si="1"/>
        <v>1031100</v>
      </c>
      <c r="H25" s="167">
        <f t="shared" si="1"/>
        <v>1031100</v>
      </c>
      <c r="I25" s="167">
        <f t="shared" si="1"/>
        <v>0</v>
      </c>
      <c r="J25" s="167">
        <f t="shared" si="1"/>
        <v>162500</v>
      </c>
      <c r="K25" s="167">
        <f t="shared" si="1"/>
        <v>162500</v>
      </c>
      <c r="L25" s="167">
        <f t="shared" si="1"/>
        <v>0</v>
      </c>
    </row>
    <row r="26" spans="2:12" x14ac:dyDescent="0.35">
      <c r="B26" s="56" t="s">
        <v>32</v>
      </c>
      <c r="C26" s="187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" x14ac:dyDescent="0.35">
      <c r="B27" s="69" t="s">
        <v>138</v>
      </c>
      <c r="C27" s="70">
        <v>210</v>
      </c>
      <c r="D27" s="168">
        <f>D28+D29+D33</f>
        <v>62500</v>
      </c>
      <c r="E27" s="168">
        <f t="shared" ref="E27:L27" si="2">E28+E29+E33</f>
        <v>62500</v>
      </c>
      <c r="F27" s="168">
        <f t="shared" si="2"/>
        <v>0</v>
      </c>
      <c r="G27" s="168">
        <f t="shared" si="2"/>
        <v>62500</v>
      </c>
      <c r="H27" s="168">
        <f t="shared" si="2"/>
        <v>62500</v>
      </c>
      <c r="I27" s="168">
        <f t="shared" si="2"/>
        <v>0</v>
      </c>
      <c r="J27" s="168">
        <f t="shared" si="2"/>
        <v>62500</v>
      </c>
      <c r="K27" s="168">
        <f t="shared" si="2"/>
        <v>62500</v>
      </c>
      <c r="L27" s="168">
        <f t="shared" si="2"/>
        <v>0</v>
      </c>
    </row>
    <row r="28" spans="2:12" x14ac:dyDescent="0.35">
      <c r="B28" s="72" t="s">
        <v>139</v>
      </c>
      <c r="C28" s="73">
        <v>211</v>
      </c>
      <c r="D28" s="166">
        <v>48000</v>
      </c>
      <c r="E28" s="166">
        <f>D28</f>
        <v>48000</v>
      </c>
      <c r="F28" s="166"/>
      <c r="G28" s="166">
        <v>48000</v>
      </c>
      <c r="H28" s="166">
        <f>G28</f>
        <v>48000</v>
      </c>
      <c r="I28" s="166"/>
      <c r="J28" s="166">
        <v>48000</v>
      </c>
      <c r="K28" s="166">
        <f>J28</f>
        <v>48000</v>
      </c>
      <c r="L28" s="166"/>
    </row>
    <row r="29" spans="2:12" x14ac:dyDescent="0.35">
      <c r="B29" s="116" t="s">
        <v>140</v>
      </c>
      <c r="C29" s="75">
        <v>212</v>
      </c>
      <c r="D29" s="168">
        <f>D30+D31+D32</f>
        <v>0</v>
      </c>
      <c r="E29" s="168">
        <f t="shared" ref="E29:L29" si="3">E30+E31+E32</f>
        <v>0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</row>
    <row r="30" spans="2:12" hidden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idden="1" x14ac:dyDescent="0.35">
      <c r="B31" s="74" t="s">
        <v>143</v>
      </c>
      <c r="C31" s="76" t="s">
        <v>144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22" hidden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2" x14ac:dyDescent="0.35">
      <c r="B33" s="77" t="s">
        <v>147</v>
      </c>
      <c r="C33" s="78">
        <v>213</v>
      </c>
      <c r="D33" s="169">
        <v>14500</v>
      </c>
      <c r="E33" s="169">
        <f>D33</f>
        <v>14500</v>
      </c>
      <c r="F33" s="169"/>
      <c r="G33" s="169">
        <v>14500</v>
      </c>
      <c r="H33" s="169">
        <f>G33</f>
        <v>14500</v>
      </c>
      <c r="I33" s="169"/>
      <c r="J33" s="169">
        <v>14500</v>
      </c>
      <c r="K33" s="169">
        <f>J33</f>
        <v>14500</v>
      </c>
      <c r="L33" s="169"/>
    </row>
    <row r="34" spans="2:12" x14ac:dyDescent="0.35">
      <c r="B34" s="117" t="s">
        <v>148</v>
      </c>
      <c r="C34" s="75">
        <v>220</v>
      </c>
      <c r="D34" s="167">
        <f>D35+D36+D37+D46+D47+D68</f>
        <v>131500</v>
      </c>
      <c r="E34" s="167">
        <f t="shared" ref="E34:L34" si="4">E35+E36+E37+E46+E47+E68</f>
        <v>131500</v>
      </c>
      <c r="F34" s="167">
        <f t="shared" si="4"/>
        <v>0</v>
      </c>
      <c r="G34" s="167">
        <f t="shared" si="4"/>
        <v>868600</v>
      </c>
      <c r="H34" s="167">
        <f t="shared" si="4"/>
        <v>868600</v>
      </c>
      <c r="I34" s="167">
        <f t="shared" si="4"/>
        <v>0</v>
      </c>
      <c r="J34" s="167">
        <f t="shared" si="4"/>
        <v>0</v>
      </c>
      <c r="K34" s="167">
        <f t="shared" si="4"/>
        <v>0</v>
      </c>
      <c r="L34" s="167">
        <f t="shared" si="4"/>
        <v>0</v>
      </c>
    </row>
    <row r="35" spans="2:12" hidden="1" x14ac:dyDescent="0.35">
      <c r="B35" s="81" t="s">
        <v>149</v>
      </c>
      <c r="C35" s="73">
        <v>221</v>
      </c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hidden="1" x14ac:dyDescent="0.3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35">
      <c r="B37" s="117" t="s">
        <v>151</v>
      </c>
      <c r="C37" s="75">
        <v>223</v>
      </c>
      <c r="D37" s="168">
        <f>D38+D43</f>
        <v>0</v>
      </c>
      <c r="E37" s="168">
        <f t="shared" ref="E37:L37" si="5">E38+E43</f>
        <v>0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5"/>
        <v>0</v>
      </c>
      <c r="K37" s="168">
        <f t="shared" si="5"/>
        <v>0</v>
      </c>
      <c r="L37" s="168">
        <f t="shared" si="5"/>
        <v>0</v>
      </c>
    </row>
    <row r="38" spans="2:12" ht="32.5" x14ac:dyDescent="0.35">
      <c r="B38" s="118" t="s">
        <v>152</v>
      </c>
      <c r="C38" s="70" t="s">
        <v>153</v>
      </c>
      <c r="D38" s="168">
        <f>D39+D40+D41+D42</f>
        <v>0</v>
      </c>
      <c r="E38" s="168">
        <f t="shared" ref="E38:L38" si="6">E39+E40+E41+E42</f>
        <v>0</v>
      </c>
      <c r="F38" s="168">
        <f t="shared" si="6"/>
        <v>0</v>
      </c>
      <c r="G38" s="168">
        <f t="shared" si="6"/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</row>
    <row r="39" spans="2:12" hidden="1" x14ac:dyDescent="0.35">
      <c r="B39" s="84" t="s">
        <v>154</v>
      </c>
      <c r="C39" s="76" t="s">
        <v>155</v>
      </c>
      <c r="D39" s="166"/>
      <c r="E39" s="166">
        <f>D39</f>
        <v>0</v>
      </c>
      <c r="F39" s="166"/>
      <c r="G39" s="166"/>
      <c r="H39" s="166"/>
      <c r="I39" s="166"/>
      <c r="J39" s="166"/>
      <c r="K39" s="166"/>
      <c r="L39" s="166"/>
    </row>
    <row r="40" spans="2:12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2" hidden="1" x14ac:dyDescent="0.35">
      <c r="B41" s="84" t="s">
        <v>158</v>
      </c>
      <c r="C41" s="76" t="s">
        <v>159</v>
      </c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ht="22" hidden="1" x14ac:dyDescent="0.35">
      <c r="B42" s="84" t="s">
        <v>160</v>
      </c>
      <c r="C42" s="76" t="s">
        <v>161</v>
      </c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ht="22" x14ac:dyDescent="0.3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hidden="1" x14ac:dyDescent="0.3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hidden="1" x14ac:dyDescent="0.3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" x14ac:dyDescent="0.3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" x14ac:dyDescent="0.35">
      <c r="B47" s="80" t="s">
        <v>169</v>
      </c>
      <c r="C47" s="70">
        <v>225</v>
      </c>
      <c r="D47" s="168">
        <f>D48+D53+D58+D59+D60+D65+D66+D67</f>
        <v>131500</v>
      </c>
      <c r="E47" s="168">
        <f t="shared" ref="E47:L47" si="8">E48+E53+E58+E59+E60+E65+E66+E67</f>
        <v>131500</v>
      </c>
      <c r="F47" s="168">
        <f t="shared" si="8"/>
        <v>0</v>
      </c>
      <c r="G47" s="168">
        <f t="shared" si="8"/>
        <v>868600</v>
      </c>
      <c r="H47" s="168">
        <f t="shared" si="8"/>
        <v>868600</v>
      </c>
      <c r="I47" s="168">
        <f t="shared" si="8"/>
        <v>0</v>
      </c>
      <c r="J47" s="168">
        <f t="shared" si="8"/>
        <v>0</v>
      </c>
      <c r="K47" s="168">
        <f t="shared" si="8"/>
        <v>0</v>
      </c>
      <c r="L47" s="168">
        <f t="shared" si="8"/>
        <v>0</v>
      </c>
    </row>
    <row r="48" spans="2:12" ht="22" x14ac:dyDescent="0.35">
      <c r="B48" s="84" t="s">
        <v>170</v>
      </c>
      <c r="C48" s="76" t="s">
        <v>171</v>
      </c>
      <c r="D48" s="166">
        <f>D50+D51+D52</f>
        <v>50000</v>
      </c>
      <c r="E48" s="166">
        <f t="shared" ref="E48:L48" si="9">E50+E51+E52</f>
        <v>50000</v>
      </c>
      <c r="F48" s="166">
        <f t="shared" si="9"/>
        <v>0</v>
      </c>
      <c r="G48" s="166">
        <f t="shared" si="9"/>
        <v>0</v>
      </c>
      <c r="H48" s="166">
        <f t="shared" si="9"/>
        <v>0</v>
      </c>
      <c r="I48" s="166">
        <f t="shared" si="9"/>
        <v>0</v>
      </c>
      <c r="J48" s="166">
        <f t="shared" si="9"/>
        <v>0</v>
      </c>
      <c r="K48" s="166">
        <f t="shared" si="9"/>
        <v>0</v>
      </c>
      <c r="L48" s="166">
        <f t="shared" si="9"/>
        <v>0</v>
      </c>
    </row>
    <row r="49" spans="2:12" hidden="1" x14ac:dyDescent="0.3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hidden="1" x14ac:dyDescent="0.35">
      <c r="B50" s="119" t="s">
        <v>172</v>
      </c>
      <c r="C50" s="120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 s="121" customFormat="1" hidden="1" x14ac:dyDescent="0.35">
      <c r="B51" s="119" t="s">
        <v>174</v>
      </c>
      <c r="C51" s="120" t="s">
        <v>175</v>
      </c>
      <c r="D51" s="170"/>
      <c r="E51" s="170"/>
      <c r="F51" s="170"/>
      <c r="G51" s="170"/>
      <c r="H51" s="170"/>
      <c r="I51" s="170"/>
      <c r="J51" s="170"/>
      <c r="K51" s="170"/>
      <c r="L51" s="170"/>
    </row>
    <row r="52" spans="2:12" s="121" customFormat="1" x14ac:dyDescent="0.35">
      <c r="B52" s="119" t="s">
        <v>176</v>
      </c>
      <c r="C52" s="120" t="s">
        <v>177</v>
      </c>
      <c r="D52" s="170">
        <v>50000</v>
      </c>
      <c r="E52" s="170">
        <f>D52</f>
        <v>50000</v>
      </c>
      <c r="F52" s="170"/>
      <c r="G52" s="170"/>
      <c r="H52" s="170"/>
      <c r="I52" s="170"/>
      <c r="J52" s="170"/>
      <c r="K52" s="170"/>
      <c r="L52" s="170"/>
    </row>
    <row r="53" spans="2:12" x14ac:dyDescent="0.35">
      <c r="B53" s="122" t="s">
        <v>178</v>
      </c>
      <c r="C53" s="123" t="s">
        <v>179</v>
      </c>
      <c r="D53" s="168">
        <f>D54+D55+D56+D57</f>
        <v>81500</v>
      </c>
      <c r="E53" s="168">
        <f t="shared" ref="E53:L53" si="10">E54+E55+E56+E57</f>
        <v>81500</v>
      </c>
      <c r="F53" s="168">
        <f t="shared" si="10"/>
        <v>0</v>
      </c>
      <c r="G53" s="168">
        <f t="shared" si="10"/>
        <v>868600</v>
      </c>
      <c r="H53" s="168">
        <f t="shared" si="10"/>
        <v>868600</v>
      </c>
      <c r="I53" s="168">
        <f t="shared" si="10"/>
        <v>0</v>
      </c>
      <c r="J53" s="168">
        <f t="shared" si="10"/>
        <v>0</v>
      </c>
      <c r="K53" s="168">
        <f t="shared" si="10"/>
        <v>0</v>
      </c>
      <c r="L53" s="168">
        <f t="shared" si="10"/>
        <v>0</v>
      </c>
    </row>
    <row r="54" spans="2:12" x14ac:dyDescent="0.35">
      <c r="B54" s="84" t="s">
        <v>180</v>
      </c>
      <c r="C54" s="76" t="s">
        <v>181</v>
      </c>
      <c r="D54" s="166">
        <v>50000</v>
      </c>
      <c r="E54" s="166">
        <f>D54</f>
        <v>50000</v>
      </c>
      <c r="F54" s="166"/>
      <c r="G54" s="166"/>
      <c r="H54" s="166"/>
      <c r="I54" s="166"/>
      <c r="J54" s="166"/>
      <c r="K54" s="166"/>
      <c r="L54" s="166"/>
    </row>
    <row r="55" spans="2:12" x14ac:dyDescent="0.35">
      <c r="B55" s="84" t="s">
        <v>182</v>
      </c>
      <c r="C55" s="76" t="s">
        <v>183</v>
      </c>
      <c r="D55" s="166">
        <v>31500</v>
      </c>
      <c r="E55" s="166">
        <f>D55</f>
        <v>31500</v>
      </c>
      <c r="F55" s="166"/>
      <c r="G55" s="166"/>
      <c r="H55" s="166"/>
      <c r="I55" s="166"/>
      <c r="J55" s="166"/>
      <c r="K55" s="166"/>
      <c r="L55" s="166"/>
    </row>
    <row r="56" spans="2:12" x14ac:dyDescent="0.35">
      <c r="B56" s="84" t="s">
        <v>184</v>
      </c>
      <c r="C56" s="76" t="s">
        <v>185</v>
      </c>
      <c r="D56" s="166"/>
      <c r="E56" s="166"/>
      <c r="F56" s="166"/>
      <c r="G56" s="166">
        <v>868600</v>
      </c>
      <c r="H56" s="166">
        <f>G56</f>
        <v>868600</v>
      </c>
      <c r="I56" s="166"/>
      <c r="J56" s="166"/>
      <c r="K56" s="166"/>
      <c r="L56" s="166"/>
    </row>
    <row r="57" spans="2:12" hidden="1" x14ac:dyDescent="0.35">
      <c r="B57" s="84" t="s">
        <v>186</v>
      </c>
      <c r="C57" s="76" t="s">
        <v>187</v>
      </c>
      <c r="D57" s="166"/>
      <c r="E57" s="166"/>
      <c r="F57" s="166"/>
      <c r="G57" s="166"/>
      <c r="H57" s="166"/>
      <c r="I57" s="166"/>
      <c r="J57" s="166"/>
      <c r="K57" s="166"/>
      <c r="L57" s="166"/>
    </row>
    <row r="58" spans="2:12" ht="22" hidden="1" x14ac:dyDescent="0.35">
      <c r="B58" s="84" t="s">
        <v>188</v>
      </c>
      <c r="C58" s="76" t="s">
        <v>189</v>
      </c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hidden="1" x14ac:dyDescent="0.3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2" x14ac:dyDescent="0.35">
      <c r="B60" s="122" t="s">
        <v>192</v>
      </c>
      <c r="C60" s="123" t="s">
        <v>193</v>
      </c>
      <c r="D60" s="168">
        <f>D61+D62+D63+D64</f>
        <v>0</v>
      </c>
      <c r="E60" s="168">
        <f t="shared" ref="E60:L60" si="11">E61+E62+E63+E64</f>
        <v>0</v>
      </c>
      <c r="F60" s="168">
        <f t="shared" si="11"/>
        <v>0</v>
      </c>
      <c r="G60" s="168">
        <f t="shared" si="11"/>
        <v>0</v>
      </c>
      <c r="H60" s="168">
        <f t="shared" si="11"/>
        <v>0</v>
      </c>
      <c r="I60" s="168">
        <f t="shared" si="11"/>
        <v>0</v>
      </c>
      <c r="J60" s="168">
        <f t="shared" si="11"/>
        <v>0</v>
      </c>
      <c r="K60" s="168">
        <f t="shared" si="11"/>
        <v>0</v>
      </c>
      <c r="L60" s="168">
        <f t="shared" si="11"/>
        <v>0</v>
      </c>
    </row>
    <row r="61" spans="2:12" ht="29.25" hidden="1" customHeight="1" x14ac:dyDescent="0.35">
      <c r="B61" s="84" t="s">
        <v>194</v>
      </c>
      <c r="C61" s="76" t="s">
        <v>195</v>
      </c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2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2" hidden="1" x14ac:dyDescent="0.35">
      <c r="B64" s="84" t="s">
        <v>200</v>
      </c>
      <c r="C64" s="76" t="s">
        <v>201</v>
      </c>
      <c r="D64" s="166"/>
      <c r="E64" s="166"/>
      <c r="F64" s="166"/>
      <c r="G64" s="166"/>
      <c r="H64" s="166"/>
      <c r="I64" s="166"/>
      <c r="J64" s="166"/>
      <c r="K64" s="166"/>
      <c r="L64" s="166"/>
    </row>
    <row r="65" spans="2:12" ht="22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idden="1" x14ac:dyDescent="0.35">
      <c r="B66" s="84" t="s">
        <v>204</v>
      </c>
      <c r="C66" s="76" t="s">
        <v>205</v>
      </c>
      <c r="D66" s="190"/>
      <c r="E66" s="190"/>
      <c r="F66" s="190"/>
      <c r="G66" s="190"/>
      <c r="H66" s="190"/>
      <c r="I66" s="190"/>
      <c r="J66" s="190"/>
      <c r="K66" s="190"/>
      <c r="L66" s="190"/>
    </row>
    <row r="67" spans="2:12" ht="22" hidden="1" x14ac:dyDescent="0.35">
      <c r="B67" s="84" t="s">
        <v>206</v>
      </c>
      <c r="C67" s="76" t="s">
        <v>207</v>
      </c>
      <c r="D67" s="190"/>
      <c r="E67" s="190"/>
      <c r="F67" s="190"/>
      <c r="G67" s="190"/>
      <c r="H67" s="190"/>
      <c r="I67" s="190"/>
      <c r="J67" s="190"/>
      <c r="K67" s="190"/>
      <c r="L67" s="190"/>
    </row>
    <row r="68" spans="2:12" s="125" customFormat="1" x14ac:dyDescent="0.35">
      <c r="B68" s="117" t="s">
        <v>208</v>
      </c>
      <c r="C68" s="75">
        <v>226</v>
      </c>
      <c r="D68" s="172">
        <f t="shared" ref="D68:L68" si="12">D69+D72+D73+D74+D75+D76+D77+D83</f>
        <v>0</v>
      </c>
      <c r="E68" s="172">
        <f t="shared" si="12"/>
        <v>0</v>
      </c>
      <c r="F68" s="172">
        <f t="shared" si="12"/>
        <v>0</v>
      </c>
      <c r="G68" s="172">
        <f t="shared" si="12"/>
        <v>0</v>
      </c>
      <c r="H68" s="172">
        <f t="shared" si="12"/>
        <v>0</v>
      </c>
      <c r="I68" s="172">
        <f t="shared" si="12"/>
        <v>0</v>
      </c>
      <c r="J68" s="172">
        <f t="shared" si="12"/>
        <v>0</v>
      </c>
      <c r="K68" s="172">
        <f t="shared" si="12"/>
        <v>0</v>
      </c>
      <c r="L68" s="172">
        <f t="shared" si="12"/>
        <v>0</v>
      </c>
    </row>
    <row r="69" spans="2:12" ht="64" x14ac:dyDescent="0.3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2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2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2" hidden="1" x14ac:dyDescent="0.35">
      <c r="B74" s="84" t="s">
        <v>219</v>
      </c>
      <c r="C74" s="76" t="s">
        <v>220</v>
      </c>
      <c r="D74" s="190"/>
      <c r="E74" s="190"/>
      <c r="F74" s="190"/>
      <c r="G74" s="190"/>
      <c r="H74" s="190"/>
      <c r="I74" s="190"/>
      <c r="J74" s="190"/>
      <c r="K74" s="190"/>
      <c r="L74" s="190"/>
    </row>
    <row r="75" spans="2:12" hidden="1" x14ac:dyDescent="0.35">
      <c r="B75" s="84" t="s">
        <v>221</v>
      </c>
      <c r="C75" s="76" t="s">
        <v>222</v>
      </c>
      <c r="D75" s="190"/>
      <c r="E75" s="190"/>
      <c r="F75" s="190"/>
      <c r="G75" s="190"/>
      <c r="H75" s="190"/>
      <c r="I75" s="190"/>
      <c r="J75" s="190"/>
      <c r="K75" s="190"/>
      <c r="L75" s="190"/>
    </row>
    <row r="76" spans="2:12" ht="32.5" hidden="1" x14ac:dyDescent="0.35">
      <c r="B76" s="84" t="s">
        <v>223</v>
      </c>
      <c r="C76" s="76" t="s">
        <v>224</v>
      </c>
      <c r="D76" s="171"/>
      <c r="E76" s="171"/>
      <c r="F76" s="171"/>
      <c r="G76" s="171"/>
      <c r="H76" s="171"/>
      <c r="I76" s="171"/>
      <c r="J76" s="171"/>
      <c r="K76" s="171"/>
      <c r="L76" s="190"/>
    </row>
    <row r="77" spans="2:12" s="127" customFormat="1" x14ac:dyDescent="0.35">
      <c r="B77" s="122" t="s">
        <v>225</v>
      </c>
      <c r="C77" s="123" t="s">
        <v>226</v>
      </c>
      <c r="D77" s="174">
        <f>D78+D79</f>
        <v>0</v>
      </c>
      <c r="E77" s="174">
        <f t="shared" ref="E77:L77" si="14">E78+E79</f>
        <v>0</v>
      </c>
      <c r="F77" s="174">
        <f t="shared" si="14"/>
        <v>0</v>
      </c>
      <c r="G77" s="174">
        <f t="shared" si="14"/>
        <v>0</v>
      </c>
      <c r="H77" s="174">
        <f t="shared" si="14"/>
        <v>0</v>
      </c>
      <c r="I77" s="174">
        <f t="shared" si="14"/>
        <v>0</v>
      </c>
      <c r="J77" s="174">
        <f t="shared" si="14"/>
        <v>0</v>
      </c>
      <c r="K77" s="174">
        <f t="shared" si="14"/>
        <v>0</v>
      </c>
      <c r="L77" s="174">
        <f t="shared" si="14"/>
        <v>0</v>
      </c>
    </row>
    <row r="78" spans="2:12" hidden="1" x14ac:dyDescent="0.3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2" hidden="1" x14ac:dyDescent="0.35">
      <c r="B79" s="84" t="s">
        <v>229</v>
      </c>
      <c r="C79" s="76" t="s">
        <v>230</v>
      </c>
      <c r="D79" s="171">
        <f>D80+D81+D82</f>
        <v>0</v>
      </c>
      <c r="E79" s="171">
        <f t="shared" ref="E79:L79" si="15">E80+E81+E82</f>
        <v>0</v>
      </c>
      <c r="F79" s="171">
        <f t="shared" si="15"/>
        <v>0</v>
      </c>
      <c r="G79" s="171">
        <f t="shared" si="15"/>
        <v>0</v>
      </c>
      <c r="H79" s="171">
        <f t="shared" si="15"/>
        <v>0</v>
      </c>
      <c r="I79" s="171">
        <f t="shared" si="15"/>
        <v>0</v>
      </c>
      <c r="J79" s="171">
        <f t="shared" si="15"/>
        <v>0</v>
      </c>
      <c r="K79" s="171">
        <f t="shared" si="15"/>
        <v>0</v>
      </c>
      <c r="L79" s="171">
        <f t="shared" si="15"/>
        <v>0</v>
      </c>
    </row>
    <row r="80" spans="2:12" s="121" customFormat="1" ht="17.25" hidden="1" customHeight="1" x14ac:dyDescent="0.35">
      <c r="B80" s="119" t="s">
        <v>231</v>
      </c>
      <c r="C80" s="120" t="s">
        <v>232</v>
      </c>
      <c r="D80" s="175"/>
      <c r="E80" s="175"/>
      <c r="F80" s="175"/>
      <c r="G80" s="175"/>
      <c r="H80" s="175"/>
      <c r="I80" s="175"/>
      <c r="J80" s="175"/>
      <c r="K80" s="175"/>
      <c r="L80" s="175"/>
    </row>
    <row r="81" spans="2:12" s="121" customFormat="1" hidden="1" x14ac:dyDescent="0.35">
      <c r="B81" s="119" t="s">
        <v>233</v>
      </c>
      <c r="C81" s="120" t="s">
        <v>234</v>
      </c>
      <c r="D81" s="175"/>
      <c r="E81" s="175"/>
      <c r="F81" s="175"/>
      <c r="G81" s="175"/>
      <c r="H81" s="175"/>
      <c r="I81" s="175"/>
      <c r="J81" s="175"/>
      <c r="K81" s="175"/>
      <c r="L81" s="175"/>
    </row>
    <row r="82" spans="2:12" s="121" customFormat="1" ht="22" hidden="1" x14ac:dyDescent="0.35">
      <c r="B82" s="119" t="s">
        <v>235</v>
      </c>
      <c r="C82" s="120" t="s">
        <v>236</v>
      </c>
      <c r="D82" s="175"/>
      <c r="E82" s="175"/>
      <c r="F82" s="175"/>
      <c r="G82" s="175"/>
      <c r="H82" s="175"/>
      <c r="I82" s="175"/>
      <c r="J82" s="175"/>
      <c r="K82" s="175"/>
      <c r="L82" s="175"/>
    </row>
    <row r="83" spans="2:12" ht="22" hidden="1" x14ac:dyDescent="0.3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5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x14ac:dyDescent="0.3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2" x14ac:dyDescent="0.3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hidden="1" x14ac:dyDescent="0.3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hidden="1" x14ac:dyDescent="0.3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35">
      <c r="B91" s="117" t="s">
        <v>247</v>
      </c>
      <c r="C91" s="75">
        <v>290</v>
      </c>
      <c r="D91" s="189">
        <f>D92+D93+D94+D95+D96</f>
        <v>7200</v>
      </c>
      <c r="E91" s="189">
        <f t="shared" ref="E91:L91" si="18">E92+E93+E94+E95+E96</f>
        <v>7200</v>
      </c>
      <c r="F91" s="189">
        <f t="shared" si="18"/>
        <v>0</v>
      </c>
      <c r="G91" s="189">
        <f t="shared" si="18"/>
        <v>7200</v>
      </c>
      <c r="H91" s="189">
        <f t="shared" si="18"/>
        <v>7200</v>
      </c>
      <c r="I91" s="189">
        <f t="shared" si="18"/>
        <v>0</v>
      </c>
      <c r="J91" s="189">
        <f t="shared" si="18"/>
        <v>7200</v>
      </c>
      <c r="K91" s="189">
        <f t="shared" si="18"/>
        <v>7200</v>
      </c>
      <c r="L91" s="189">
        <f t="shared" si="18"/>
        <v>0</v>
      </c>
    </row>
    <row r="92" spans="2:12" ht="43" x14ac:dyDescent="0.35">
      <c r="B92" s="84" t="s">
        <v>248</v>
      </c>
      <c r="C92" s="76" t="s">
        <v>249</v>
      </c>
      <c r="D92" s="188">
        <v>7200</v>
      </c>
      <c r="E92" s="188">
        <f>D92</f>
        <v>7200</v>
      </c>
      <c r="F92" s="188"/>
      <c r="G92" s="188">
        <v>7200</v>
      </c>
      <c r="H92" s="188">
        <f>G92</f>
        <v>7200</v>
      </c>
      <c r="I92" s="188"/>
      <c r="J92" s="188">
        <v>7200</v>
      </c>
      <c r="K92" s="188">
        <f>J92</f>
        <v>7200</v>
      </c>
      <c r="L92" s="188"/>
    </row>
    <row r="93" spans="2:12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3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2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35">
      <c r="B97" s="117" t="s">
        <v>258</v>
      </c>
      <c r="C97" s="75">
        <v>300</v>
      </c>
      <c r="D97" s="172">
        <f>D98+D100</f>
        <v>92800</v>
      </c>
      <c r="E97" s="172">
        <f t="shared" ref="E97:L97" si="19">E98+E100</f>
        <v>92800</v>
      </c>
      <c r="F97" s="172">
        <f t="shared" si="19"/>
        <v>0</v>
      </c>
      <c r="G97" s="172">
        <f t="shared" si="19"/>
        <v>92800</v>
      </c>
      <c r="H97" s="172">
        <f t="shared" si="19"/>
        <v>92800</v>
      </c>
      <c r="I97" s="172">
        <f t="shared" si="19"/>
        <v>0</v>
      </c>
      <c r="J97" s="172">
        <f t="shared" si="19"/>
        <v>92800</v>
      </c>
      <c r="K97" s="172">
        <f t="shared" si="19"/>
        <v>92800</v>
      </c>
      <c r="L97" s="172">
        <f t="shared" si="19"/>
        <v>0</v>
      </c>
    </row>
    <row r="98" spans="2:12" ht="22" x14ac:dyDescent="0.35">
      <c r="B98" s="80" t="s">
        <v>259</v>
      </c>
      <c r="C98" s="70">
        <v>310</v>
      </c>
      <c r="D98" s="172">
        <f>D99</f>
        <v>0</v>
      </c>
      <c r="E98" s="172">
        <f t="shared" ref="E98:L98" si="20">E99</f>
        <v>0</v>
      </c>
      <c r="F98" s="172">
        <f t="shared" si="20"/>
        <v>0</v>
      </c>
      <c r="G98" s="172">
        <f t="shared" si="20"/>
        <v>0</v>
      </c>
      <c r="H98" s="172">
        <f t="shared" si="20"/>
        <v>0</v>
      </c>
      <c r="I98" s="172">
        <f t="shared" si="20"/>
        <v>0</v>
      </c>
      <c r="J98" s="172">
        <f t="shared" si="20"/>
        <v>0</v>
      </c>
      <c r="K98" s="172">
        <f t="shared" si="20"/>
        <v>0</v>
      </c>
      <c r="L98" s="172">
        <f t="shared" si="20"/>
        <v>0</v>
      </c>
    </row>
    <row r="99" spans="2:12" ht="22" hidden="1" x14ac:dyDescent="0.35">
      <c r="B99" s="84" t="s">
        <v>260</v>
      </c>
      <c r="C99" s="76" t="s">
        <v>261</v>
      </c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2:12" ht="22" x14ac:dyDescent="0.35">
      <c r="B100" s="80" t="s">
        <v>262</v>
      </c>
      <c r="C100" s="70">
        <v>340</v>
      </c>
      <c r="D100" s="172">
        <f>D101</f>
        <v>92800</v>
      </c>
      <c r="E100" s="172">
        <f t="shared" ref="E100:L100" si="21">E101</f>
        <v>92800</v>
      </c>
      <c r="F100" s="172">
        <f t="shared" si="21"/>
        <v>0</v>
      </c>
      <c r="G100" s="172">
        <f t="shared" si="21"/>
        <v>92800</v>
      </c>
      <c r="H100" s="172">
        <f t="shared" si="21"/>
        <v>92800</v>
      </c>
      <c r="I100" s="172">
        <f t="shared" si="21"/>
        <v>0</v>
      </c>
      <c r="J100" s="172">
        <f t="shared" si="21"/>
        <v>92800</v>
      </c>
      <c r="K100" s="172">
        <f t="shared" si="21"/>
        <v>92800</v>
      </c>
      <c r="L100" s="172">
        <f t="shared" si="21"/>
        <v>0</v>
      </c>
    </row>
    <row r="101" spans="2:12" ht="22" x14ac:dyDescent="0.35">
      <c r="B101" s="80" t="s">
        <v>263</v>
      </c>
      <c r="C101" s="70" t="s">
        <v>264</v>
      </c>
      <c r="D101" s="172">
        <f>D102+D103+D104+D105+D106+D107</f>
        <v>92800</v>
      </c>
      <c r="E101" s="172">
        <f t="shared" ref="E101:L101" si="22">E102+E103+E104+E105+E106+E107</f>
        <v>92800</v>
      </c>
      <c r="F101" s="172">
        <f t="shared" si="22"/>
        <v>0</v>
      </c>
      <c r="G101" s="172">
        <f t="shared" si="22"/>
        <v>92800</v>
      </c>
      <c r="H101" s="172">
        <f t="shared" si="22"/>
        <v>92800</v>
      </c>
      <c r="I101" s="172">
        <f t="shared" si="22"/>
        <v>0</v>
      </c>
      <c r="J101" s="172">
        <f t="shared" si="22"/>
        <v>92800</v>
      </c>
      <c r="K101" s="172">
        <f t="shared" si="22"/>
        <v>92800</v>
      </c>
      <c r="L101" s="172">
        <f t="shared" si="22"/>
        <v>0</v>
      </c>
    </row>
    <row r="102" spans="2:12" hidden="1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hidden="1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hidden="1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hidden="1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hidden="1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x14ac:dyDescent="0.35">
      <c r="B107" s="128" t="s">
        <v>275</v>
      </c>
      <c r="C107" s="129" t="s">
        <v>276</v>
      </c>
      <c r="D107" s="176">
        <f>D108+D109</f>
        <v>92800</v>
      </c>
      <c r="E107" s="176">
        <f t="shared" ref="E107:L107" si="23">E108+E109</f>
        <v>92800</v>
      </c>
      <c r="F107" s="176">
        <f t="shared" si="23"/>
        <v>0</v>
      </c>
      <c r="G107" s="176">
        <f t="shared" si="23"/>
        <v>92800</v>
      </c>
      <c r="H107" s="176">
        <f t="shared" si="23"/>
        <v>92800</v>
      </c>
      <c r="I107" s="176">
        <f t="shared" si="23"/>
        <v>0</v>
      </c>
      <c r="J107" s="176">
        <f t="shared" si="23"/>
        <v>92800</v>
      </c>
      <c r="K107" s="176">
        <f t="shared" si="23"/>
        <v>92800</v>
      </c>
      <c r="L107" s="176">
        <f t="shared" si="23"/>
        <v>0</v>
      </c>
    </row>
    <row r="108" spans="2:12" x14ac:dyDescent="0.35">
      <c r="B108" s="128" t="s">
        <v>277</v>
      </c>
      <c r="C108" s="129" t="s">
        <v>278</v>
      </c>
      <c r="D108" s="176">
        <v>41500</v>
      </c>
      <c r="E108" s="176">
        <f>D108</f>
        <v>41500</v>
      </c>
      <c r="F108" s="176"/>
      <c r="G108" s="176">
        <v>41500</v>
      </c>
      <c r="H108" s="176">
        <f>G108</f>
        <v>41500</v>
      </c>
      <c r="I108" s="176"/>
      <c r="J108" s="176">
        <v>41500</v>
      </c>
      <c r="K108" s="176">
        <f>J108</f>
        <v>41500</v>
      </c>
      <c r="L108" s="176"/>
    </row>
    <row r="109" spans="2:12" x14ac:dyDescent="0.35">
      <c r="B109" s="84" t="s">
        <v>279</v>
      </c>
      <c r="C109" s="76" t="s">
        <v>280</v>
      </c>
      <c r="D109" s="171">
        <v>51300</v>
      </c>
      <c r="E109" s="171">
        <f>D109</f>
        <v>51300</v>
      </c>
      <c r="F109" s="171"/>
      <c r="G109" s="171">
        <v>51300</v>
      </c>
      <c r="H109" s="171">
        <f>G109</f>
        <v>51300</v>
      </c>
      <c r="I109" s="171"/>
      <c r="J109" s="171">
        <v>51300</v>
      </c>
      <c r="K109" s="171">
        <f>J109</f>
        <v>51300</v>
      </c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idden="1" x14ac:dyDescent="0.35">
      <c r="B111" s="56" t="s">
        <v>30</v>
      </c>
      <c r="C111" s="187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187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idden="1" x14ac:dyDescent="0.35">
      <c r="B114" s="56" t="s">
        <v>284</v>
      </c>
      <c r="C114" s="187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idden="1" x14ac:dyDescent="0.35">
      <c r="B115" s="56" t="s">
        <v>285</v>
      </c>
      <c r="C115" s="187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6.75" customHeight="1" x14ac:dyDescent="0.35"/>
    <row r="117" spans="2:12" x14ac:dyDescent="0.35">
      <c r="B117" s="85" t="s">
        <v>115</v>
      </c>
      <c r="C117" s="1"/>
    </row>
    <row r="118" spans="2:12" x14ac:dyDescent="0.35">
      <c r="B118" s="85" t="s">
        <v>298</v>
      </c>
      <c r="C118" s="141"/>
      <c r="D118" s="244" t="s">
        <v>287</v>
      </c>
      <c r="E118" s="244"/>
    </row>
    <row r="119" spans="2:12" x14ac:dyDescent="0.35">
      <c r="B119" s="85" t="s">
        <v>116</v>
      </c>
      <c r="C119" s="1"/>
      <c r="D119" s="163"/>
      <c r="E119" s="163"/>
    </row>
    <row r="120" spans="2:12" x14ac:dyDescent="0.35">
      <c r="B120" s="186"/>
      <c r="D120" s="163"/>
      <c r="E120" s="163"/>
    </row>
    <row r="121" spans="2:12" ht="14.5" hidden="1" customHeight="1" x14ac:dyDescent="0.35">
      <c r="B121" s="186"/>
      <c r="D121" s="163"/>
      <c r="E121" s="163"/>
    </row>
    <row r="122" spans="2:12" x14ac:dyDescent="0.35">
      <c r="B122" s="224" t="s">
        <v>117</v>
      </c>
      <c r="C122" s="224"/>
      <c r="D122" s="163"/>
      <c r="E122" s="163"/>
    </row>
    <row r="123" spans="2:12" x14ac:dyDescent="0.35">
      <c r="B123" s="85" t="s">
        <v>299</v>
      </c>
      <c r="C123" s="141"/>
      <c r="D123" s="244" t="s">
        <v>300</v>
      </c>
      <c r="E123" s="244"/>
    </row>
    <row r="124" spans="2:12" x14ac:dyDescent="0.35">
      <c r="B124" s="85" t="s">
        <v>118</v>
      </c>
      <c r="C124" s="1"/>
      <c r="D124" s="163"/>
      <c r="E124" s="163"/>
    </row>
    <row r="125" spans="2:12" ht="14.5" hidden="1" customHeight="1" x14ac:dyDescent="0.35">
      <c r="B125" s="186"/>
      <c r="D125" s="163"/>
      <c r="E125" s="163"/>
    </row>
    <row r="126" spans="2:12" x14ac:dyDescent="0.35">
      <c r="B126" s="186"/>
      <c r="D126" s="163"/>
      <c r="E126" s="163"/>
    </row>
    <row r="127" spans="2:12" x14ac:dyDescent="0.35">
      <c r="B127" s="85" t="s">
        <v>311</v>
      </c>
      <c r="C127" s="141"/>
      <c r="D127" s="244" t="s">
        <v>302</v>
      </c>
      <c r="E127" s="244"/>
    </row>
    <row r="128" spans="2:12" x14ac:dyDescent="0.35">
      <c r="B128" s="85" t="s">
        <v>119</v>
      </c>
      <c r="C128" s="1"/>
    </row>
    <row r="129" spans="2:3" x14ac:dyDescent="0.35">
      <c r="B129" s="224"/>
      <c r="C129" s="224"/>
    </row>
    <row r="130" spans="2:3" x14ac:dyDescent="0.35">
      <c r="B130" s="5"/>
      <c r="C130" s="1"/>
    </row>
    <row r="131" spans="2:3" x14ac:dyDescent="0.35">
      <c r="B131" s="5"/>
      <c r="C131" s="1"/>
    </row>
    <row r="132" spans="2:3" x14ac:dyDescent="0.35">
      <c r="B132" s="5"/>
      <c r="C132" s="1"/>
    </row>
    <row r="133" spans="2:3" x14ac:dyDescent="0.35">
      <c r="B133" s="5"/>
      <c r="C133" s="1"/>
    </row>
    <row r="134" spans="2:3" ht="15.5" x14ac:dyDescent="0.35">
      <c r="B134" s="3"/>
      <c r="C134" s="87"/>
    </row>
    <row r="135" spans="2:3" x14ac:dyDescent="0.35">
      <c r="B135" s="5"/>
      <c r="C135" s="1"/>
    </row>
  </sheetData>
  <mergeCells count="18">
    <mergeCell ref="J1:L1"/>
    <mergeCell ref="B3:L3"/>
    <mergeCell ref="C5:L5"/>
    <mergeCell ref="C6:L6"/>
    <mergeCell ref="C7:L7"/>
    <mergeCell ref="D127:E127"/>
    <mergeCell ref="B129:C129"/>
    <mergeCell ref="H9:I9"/>
    <mergeCell ref="J9:J10"/>
    <mergeCell ref="K9:L9"/>
    <mergeCell ref="D118:E118"/>
    <mergeCell ref="B122:C122"/>
    <mergeCell ref="D123:E123"/>
    <mergeCell ref="B9:B10"/>
    <mergeCell ref="C9:C10"/>
    <mergeCell ref="D9:D10"/>
    <mergeCell ref="E9:F9"/>
    <mergeCell ref="G9:G10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3" orientation="portrait" verticalDpi="30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5"/>
  <sheetViews>
    <sheetView view="pageBreakPreview" topLeftCell="B3" zoomScale="60" workbookViewId="0">
      <selection activeCell="B30" sqref="A30:XFD33"/>
    </sheetView>
  </sheetViews>
  <sheetFormatPr defaultRowHeight="14.5" x14ac:dyDescent="0.35"/>
  <cols>
    <col min="1" max="1" width="10.81640625" hidden="1" customWidth="1"/>
    <col min="2" max="2" width="27.7265625" customWidth="1"/>
    <col min="3" max="3" width="7.1796875" style="17" customWidth="1"/>
    <col min="4" max="4" width="12.54296875" customWidth="1"/>
    <col min="5" max="5" width="12.6328125" customWidth="1"/>
    <col min="6" max="6" width="8.08984375" customWidth="1"/>
    <col min="7" max="7" width="12.90625" customWidth="1"/>
    <col min="8" max="8" width="12.54296875" customWidth="1"/>
    <col min="10" max="11" width="12.7265625" customWidth="1"/>
  </cols>
  <sheetData>
    <row r="1" spans="2:12" ht="93.75" hidden="1" customHeight="1" x14ac:dyDescent="0.35">
      <c r="J1" s="209" t="s">
        <v>120</v>
      </c>
      <c r="K1" s="209"/>
      <c r="L1" s="209"/>
    </row>
    <row r="2" spans="2:12" ht="21" hidden="1" customHeight="1" x14ac:dyDescent="0.35">
      <c r="J2" s="100"/>
      <c r="K2" s="100"/>
      <c r="L2" s="100"/>
    </row>
    <row r="3" spans="2:12" ht="15.75" customHeight="1" x14ac:dyDescent="0.35">
      <c r="B3" s="245" t="s">
        <v>121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2:12" ht="15.5" x14ac:dyDescent="0.3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33" customHeight="1" x14ac:dyDescent="0.35">
      <c r="B5" s="102" t="s">
        <v>122</v>
      </c>
      <c r="C5" s="249" t="s">
        <v>332</v>
      </c>
      <c r="D5" s="249"/>
      <c r="E5" s="249"/>
      <c r="F5" s="249"/>
      <c r="G5" s="249"/>
      <c r="H5" s="249"/>
      <c r="I5" s="249"/>
      <c r="J5" s="249"/>
      <c r="K5" s="249"/>
      <c r="L5" s="249"/>
    </row>
    <row r="6" spans="2:12" x14ac:dyDescent="0.35">
      <c r="B6" s="102" t="s">
        <v>123</v>
      </c>
      <c r="C6" s="247" t="s">
        <v>331</v>
      </c>
      <c r="D6" s="247"/>
      <c r="E6" s="247"/>
      <c r="F6" s="247"/>
      <c r="G6" s="247"/>
      <c r="H6" s="247"/>
      <c r="I6" s="247"/>
      <c r="J6" s="247"/>
      <c r="K6" s="247"/>
      <c r="L6" s="247"/>
    </row>
    <row r="7" spans="2:12" x14ac:dyDescent="0.35">
      <c r="B7" s="102" t="s">
        <v>124</v>
      </c>
      <c r="C7" s="248" t="s">
        <v>327</v>
      </c>
      <c r="D7" s="248"/>
      <c r="E7" s="248"/>
      <c r="F7" s="248"/>
      <c r="G7" s="248"/>
      <c r="H7" s="248"/>
      <c r="I7" s="248"/>
      <c r="J7" s="248"/>
      <c r="K7" s="248"/>
      <c r="L7" s="248"/>
    </row>
    <row r="8" spans="2:12" x14ac:dyDescent="0.35">
      <c r="B8" s="106"/>
      <c r="C8" s="107"/>
      <c r="D8" s="54"/>
      <c r="E8" s="108"/>
      <c r="F8" s="108"/>
    </row>
    <row r="9" spans="2:12" ht="21" customHeight="1" x14ac:dyDescent="0.35">
      <c r="B9" s="225" t="s">
        <v>26</v>
      </c>
      <c r="C9" s="226" t="s">
        <v>125</v>
      </c>
      <c r="D9" s="226" t="s">
        <v>308</v>
      </c>
      <c r="E9" s="225" t="s">
        <v>55</v>
      </c>
      <c r="F9" s="225"/>
      <c r="G9" s="226" t="s">
        <v>309</v>
      </c>
      <c r="H9" s="225" t="s">
        <v>55</v>
      </c>
      <c r="I9" s="225"/>
      <c r="J9" s="225" t="s">
        <v>310</v>
      </c>
      <c r="K9" s="225" t="s">
        <v>55</v>
      </c>
      <c r="L9" s="225"/>
    </row>
    <row r="10" spans="2:12" ht="79.5" customHeight="1" x14ac:dyDescent="0.35">
      <c r="B10" s="225"/>
      <c r="C10" s="228"/>
      <c r="D10" s="228"/>
      <c r="E10" s="187" t="s">
        <v>126</v>
      </c>
      <c r="F10" s="187" t="s">
        <v>127</v>
      </c>
      <c r="G10" s="228"/>
      <c r="H10" s="187" t="s">
        <v>126</v>
      </c>
      <c r="I10" s="56" t="s">
        <v>127</v>
      </c>
      <c r="J10" s="225"/>
      <c r="K10" s="187" t="s">
        <v>126</v>
      </c>
      <c r="L10" s="187" t="s">
        <v>127</v>
      </c>
    </row>
    <row r="11" spans="2:12" x14ac:dyDescent="0.35">
      <c r="B11" s="109" t="s">
        <v>105</v>
      </c>
      <c r="C11" s="110" t="s">
        <v>64</v>
      </c>
      <c r="D11" s="162">
        <f>D25</f>
        <v>771500</v>
      </c>
      <c r="E11" s="162">
        <f>D11</f>
        <v>771500</v>
      </c>
      <c r="F11" s="162"/>
      <c r="G11" s="162">
        <f>G25</f>
        <v>81900</v>
      </c>
      <c r="H11" s="162">
        <f>G11</f>
        <v>81900</v>
      </c>
      <c r="I11" s="162"/>
      <c r="J11" s="162">
        <f>J25</f>
        <v>451600</v>
      </c>
      <c r="K11" s="162">
        <f>J11</f>
        <v>451600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idden="1" x14ac:dyDescent="0.35">
      <c r="B14" s="115" t="s">
        <v>130</v>
      </c>
      <c r="C14" s="187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idden="1" x14ac:dyDescent="0.35">
      <c r="B16" s="56" t="s">
        <v>32</v>
      </c>
      <c r="C16" s="187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idden="1" x14ac:dyDescent="0.35">
      <c r="B17" s="56" t="s">
        <v>132</v>
      </c>
      <c r="C17" s="187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idden="1" x14ac:dyDescent="0.35">
      <c r="B18" s="56" t="s">
        <v>133</v>
      </c>
      <c r="C18" s="187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idden="1" x14ac:dyDescent="0.35">
      <c r="B19" s="56"/>
      <c r="C19" s="187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idden="1" x14ac:dyDescent="0.35">
      <c r="B21" s="56" t="s">
        <v>32</v>
      </c>
      <c r="C21" s="187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idden="1" x14ac:dyDescent="0.35">
      <c r="B22" s="56"/>
      <c r="C22" s="187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187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187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35">
      <c r="B25" s="60" t="s">
        <v>137</v>
      </c>
      <c r="C25" s="61">
        <v>900</v>
      </c>
      <c r="D25" s="167">
        <f t="shared" ref="D25:L25" si="1">D27+D34+D87+D91+D97</f>
        <v>771500</v>
      </c>
      <c r="E25" s="167">
        <f t="shared" si="1"/>
        <v>771500</v>
      </c>
      <c r="F25" s="167">
        <f t="shared" si="1"/>
        <v>0</v>
      </c>
      <c r="G25" s="167">
        <f t="shared" si="1"/>
        <v>81900</v>
      </c>
      <c r="H25" s="167">
        <f t="shared" si="1"/>
        <v>81900</v>
      </c>
      <c r="I25" s="167">
        <f t="shared" si="1"/>
        <v>0</v>
      </c>
      <c r="J25" s="167">
        <f t="shared" si="1"/>
        <v>451600</v>
      </c>
      <c r="K25" s="167">
        <f t="shared" si="1"/>
        <v>451600</v>
      </c>
      <c r="L25" s="167">
        <f t="shared" si="1"/>
        <v>0</v>
      </c>
    </row>
    <row r="26" spans="2:12" x14ac:dyDescent="0.35">
      <c r="B26" s="56" t="s">
        <v>32</v>
      </c>
      <c r="C26" s="187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" x14ac:dyDescent="0.35">
      <c r="B27" s="69" t="s">
        <v>138</v>
      </c>
      <c r="C27" s="70">
        <v>210</v>
      </c>
      <c r="D27" s="168">
        <f>D28+D29+D33</f>
        <v>0</v>
      </c>
      <c r="E27" s="168">
        <f t="shared" ref="E27:L27" si="2">E28+E29+E33</f>
        <v>0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  <c r="J27" s="168">
        <f t="shared" si="2"/>
        <v>0</v>
      </c>
      <c r="K27" s="168">
        <f t="shared" si="2"/>
        <v>0</v>
      </c>
      <c r="L27" s="168">
        <f t="shared" si="2"/>
        <v>0</v>
      </c>
    </row>
    <row r="28" spans="2:12" x14ac:dyDescent="0.35">
      <c r="B28" s="72" t="s">
        <v>139</v>
      </c>
      <c r="C28" s="73">
        <v>211</v>
      </c>
      <c r="D28" s="166"/>
      <c r="E28" s="166">
        <f>D28</f>
        <v>0</v>
      </c>
      <c r="F28" s="166"/>
      <c r="G28" s="166"/>
      <c r="H28" s="166">
        <f>G28</f>
        <v>0</v>
      </c>
      <c r="I28" s="166"/>
      <c r="J28" s="166"/>
      <c r="K28" s="166">
        <f>J28</f>
        <v>0</v>
      </c>
      <c r="L28" s="166"/>
    </row>
    <row r="29" spans="2:12" x14ac:dyDescent="0.35">
      <c r="B29" s="116" t="s">
        <v>140</v>
      </c>
      <c r="C29" s="75">
        <v>212</v>
      </c>
      <c r="D29" s="168">
        <f>D30+D31+D32</f>
        <v>0</v>
      </c>
      <c r="E29" s="168">
        <f t="shared" ref="E29:L29" si="3">E30+E31+E32</f>
        <v>0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</row>
    <row r="30" spans="2:12" hidden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idden="1" x14ac:dyDescent="0.35">
      <c r="B31" s="74" t="s">
        <v>143</v>
      </c>
      <c r="C31" s="76" t="s">
        <v>144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22" hidden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2" hidden="1" x14ac:dyDescent="0.35">
      <c r="B33" s="77" t="s">
        <v>147</v>
      </c>
      <c r="C33" s="78">
        <v>213</v>
      </c>
      <c r="D33" s="169"/>
      <c r="E33" s="169">
        <f>D33</f>
        <v>0</v>
      </c>
      <c r="F33" s="169"/>
      <c r="G33" s="169"/>
      <c r="H33" s="169">
        <f>G33</f>
        <v>0</v>
      </c>
      <c r="I33" s="169"/>
      <c r="J33" s="169"/>
      <c r="K33" s="169">
        <f>J33</f>
        <v>0</v>
      </c>
      <c r="L33" s="169"/>
    </row>
    <row r="34" spans="2:12" x14ac:dyDescent="0.35">
      <c r="B34" s="117" t="s">
        <v>148</v>
      </c>
      <c r="C34" s="75">
        <v>220</v>
      </c>
      <c r="D34" s="167">
        <f>D35+D36+D37+D46+D47+D68</f>
        <v>771500</v>
      </c>
      <c r="E34" s="167">
        <f t="shared" ref="E34:L34" si="4">E35+E36+E37+E46+E47+E68</f>
        <v>771500</v>
      </c>
      <c r="F34" s="167">
        <f t="shared" si="4"/>
        <v>0</v>
      </c>
      <c r="G34" s="167">
        <f t="shared" si="4"/>
        <v>81900</v>
      </c>
      <c r="H34" s="167">
        <f t="shared" si="4"/>
        <v>81900</v>
      </c>
      <c r="I34" s="167">
        <f t="shared" si="4"/>
        <v>0</v>
      </c>
      <c r="J34" s="167">
        <f t="shared" si="4"/>
        <v>451600</v>
      </c>
      <c r="K34" s="167">
        <f t="shared" si="4"/>
        <v>451600</v>
      </c>
      <c r="L34" s="167">
        <f t="shared" si="4"/>
        <v>0</v>
      </c>
    </row>
    <row r="35" spans="2:12" x14ac:dyDescent="0.35">
      <c r="B35" s="81" t="s">
        <v>149</v>
      </c>
      <c r="C35" s="73">
        <v>221</v>
      </c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x14ac:dyDescent="0.3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35">
      <c r="B37" s="117" t="s">
        <v>151</v>
      </c>
      <c r="C37" s="75">
        <v>223</v>
      </c>
      <c r="D37" s="168">
        <f>D38+D43</f>
        <v>0</v>
      </c>
      <c r="E37" s="168">
        <f t="shared" ref="E37:L37" si="5">E38+E43</f>
        <v>0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5"/>
        <v>0</v>
      </c>
      <c r="K37" s="168">
        <f t="shared" si="5"/>
        <v>0</v>
      </c>
      <c r="L37" s="168">
        <f t="shared" si="5"/>
        <v>0</v>
      </c>
    </row>
    <row r="38" spans="2:12" ht="32.5" x14ac:dyDescent="0.35">
      <c r="B38" s="118" t="s">
        <v>152</v>
      </c>
      <c r="C38" s="70" t="s">
        <v>153</v>
      </c>
      <c r="D38" s="168">
        <f>D39+D40+D41+D42</f>
        <v>0</v>
      </c>
      <c r="E38" s="168">
        <f t="shared" ref="E38:L38" si="6">E39+E40+E41+E42</f>
        <v>0</v>
      </c>
      <c r="F38" s="168">
        <f t="shared" si="6"/>
        <v>0</v>
      </c>
      <c r="G38" s="168">
        <f t="shared" si="6"/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</row>
    <row r="39" spans="2:12" hidden="1" x14ac:dyDescent="0.35">
      <c r="B39" s="84" t="s">
        <v>154</v>
      </c>
      <c r="C39" s="76" t="s">
        <v>155</v>
      </c>
      <c r="D39" s="166"/>
      <c r="E39" s="166">
        <f>D39</f>
        <v>0</v>
      </c>
      <c r="F39" s="166"/>
      <c r="G39" s="166"/>
      <c r="H39" s="166"/>
      <c r="I39" s="166"/>
      <c r="J39" s="166"/>
      <c r="K39" s="166"/>
      <c r="L39" s="166"/>
    </row>
    <row r="40" spans="2:12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2" hidden="1" x14ac:dyDescent="0.35">
      <c r="B41" s="84" t="s">
        <v>158</v>
      </c>
      <c r="C41" s="76" t="s">
        <v>159</v>
      </c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ht="22" hidden="1" x14ac:dyDescent="0.35">
      <c r="B42" s="84" t="s">
        <v>160</v>
      </c>
      <c r="C42" s="76" t="s">
        <v>161</v>
      </c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ht="22" x14ac:dyDescent="0.3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x14ac:dyDescent="0.3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x14ac:dyDescent="0.3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" x14ac:dyDescent="0.3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" x14ac:dyDescent="0.35">
      <c r="B47" s="80" t="s">
        <v>169</v>
      </c>
      <c r="C47" s="70">
        <v>225</v>
      </c>
      <c r="D47" s="168">
        <f>D48+D53+D58+D59+D60+D65+D66+D67</f>
        <v>0</v>
      </c>
      <c r="E47" s="168">
        <f t="shared" ref="E47:L47" si="8">E48+E53+E58+E59+E60+E65+E66+E67</f>
        <v>0</v>
      </c>
      <c r="F47" s="168">
        <f t="shared" si="8"/>
        <v>0</v>
      </c>
      <c r="G47" s="168">
        <f t="shared" si="8"/>
        <v>0</v>
      </c>
      <c r="H47" s="168">
        <f t="shared" si="8"/>
        <v>0</v>
      </c>
      <c r="I47" s="168">
        <f t="shared" si="8"/>
        <v>0</v>
      </c>
      <c r="J47" s="168">
        <f t="shared" si="8"/>
        <v>0</v>
      </c>
      <c r="K47" s="168">
        <f t="shared" si="8"/>
        <v>0</v>
      </c>
      <c r="L47" s="168">
        <f t="shared" si="8"/>
        <v>0</v>
      </c>
    </row>
    <row r="48" spans="2:12" ht="22" hidden="1" x14ac:dyDescent="0.35">
      <c r="B48" s="84" t="s">
        <v>170</v>
      </c>
      <c r="C48" s="76" t="s">
        <v>171</v>
      </c>
      <c r="D48" s="166">
        <f>D50+D51+D52</f>
        <v>0</v>
      </c>
      <c r="E48" s="166">
        <f t="shared" ref="E48:L48" si="9">E50+E51+E52</f>
        <v>0</v>
      </c>
      <c r="F48" s="166">
        <f t="shared" si="9"/>
        <v>0</v>
      </c>
      <c r="G48" s="166">
        <f t="shared" si="9"/>
        <v>0</v>
      </c>
      <c r="H48" s="166">
        <f t="shared" si="9"/>
        <v>0</v>
      </c>
      <c r="I48" s="166">
        <f t="shared" si="9"/>
        <v>0</v>
      </c>
      <c r="J48" s="166">
        <f t="shared" si="9"/>
        <v>0</v>
      </c>
      <c r="K48" s="166">
        <f t="shared" si="9"/>
        <v>0</v>
      </c>
      <c r="L48" s="166">
        <f t="shared" si="9"/>
        <v>0</v>
      </c>
    </row>
    <row r="49" spans="2:12" hidden="1" x14ac:dyDescent="0.3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hidden="1" x14ac:dyDescent="0.35">
      <c r="B50" s="119" t="s">
        <v>172</v>
      </c>
      <c r="C50" s="120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 s="121" customFormat="1" hidden="1" x14ac:dyDescent="0.35">
      <c r="B51" s="119" t="s">
        <v>174</v>
      </c>
      <c r="C51" s="120" t="s">
        <v>175</v>
      </c>
      <c r="D51" s="170"/>
      <c r="E51" s="170"/>
      <c r="F51" s="170"/>
      <c r="G51" s="170"/>
      <c r="H51" s="170"/>
      <c r="I51" s="170"/>
      <c r="J51" s="170"/>
      <c r="K51" s="170"/>
      <c r="L51" s="170"/>
    </row>
    <row r="52" spans="2:12" s="121" customFormat="1" hidden="1" x14ac:dyDescent="0.35">
      <c r="B52" s="119" t="s">
        <v>176</v>
      </c>
      <c r="C52" s="120" t="s">
        <v>177</v>
      </c>
      <c r="D52" s="170"/>
      <c r="E52" s="170">
        <f>D52</f>
        <v>0</v>
      </c>
      <c r="F52" s="170"/>
      <c r="G52" s="170"/>
      <c r="H52" s="170"/>
      <c r="I52" s="170"/>
      <c r="J52" s="170"/>
      <c r="K52" s="170"/>
      <c r="L52" s="170"/>
    </row>
    <row r="53" spans="2:12" x14ac:dyDescent="0.35">
      <c r="B53" s="122" t="s">
        <v>178</v>
      </c>
      <c r="C53" s="123" t="s">
        <v>179</v>
      </c>
      <c r="D53" s="168">
        <f>D54+D55+D56+D57</f>
        <v>0</v>
      </c>
      <c r="E53" s="168">
        <f t="shared" ref="E53:L53" si="10">E54+E55+E56+E57</f>
        <v>0</v>
      </c>
      <c r="F53" s="168">
        <f t="shared" si="10"/>
        <v>0</v>
      </c>
      <c r="G53" s="168">
        <f t="shared" si="10"/>
        <v>0</v>
      </c>
      <c r="H53" s="168">
        <f t="shared" si="10"/>
        <v>0</v>
      </c>
      <c r="I53" s="168">
        <f t="shared" si="10"/>
        <v>0</v>
      </c>
      <c r="J53" s="168">
        <f t="shared" si="10"/>
        <v>0</v>
      </c>
      <c r="K53" s="168">
        <f t="shared" si="10"/>
        <v>0</v>
      </c>
      <c r="L53" s="168">
        <f t="shared" si="10"/>
        <v>0</v>
      </c>
    </row>
    <row r="54" spans="2:12" hidden="1" x14ac:dyDescent="0.35">
      <c r="B54" s="84" t="s">
        <v>180</v>
      </c>
      <c r="C54" s="76" t="s">
        <v>181</v>
      </c>
      <c r="D54" s="166"/>
      <c r="E54" s="166">
        <f>D54</f>
        <v>0</v>
      </c>
      <c r="F54" s="166"/>
      <c r="G54" s="166"/>
      <c r="H54" s="166"/>
      <c r="I54" s="166"/>
      <c r="J54" s="166"/>
      <c r="K54" s="166"/>
      <c r="L54" s="166"/>
    </row>
    <row r="55" spans="2:12" hidden="1" x14ac:dyDescent="0.35">
      <c r="B55" s="84" t="s">
        <v>182</v>
      </c>
      <c r="C55" s="76" t="s">
        <v>183</v>
      </c>
      <c r="D55" s="166"/>
      <c r="E55" s="166">
        <f>D55</f>
        <v>0</v>
      </c>
      <c r="F55" s="166"/>
      <c r="G55" s="166"/>
      <c r="H55" s="166"/>
      <c r="I55" s="166"/>
      <c r="J55" s="166"/>
      <c r="K55" s="166"/>
      <c r="L55" s="166"/>
    </row>
    <row r="56" spans="2:12" hidden="1" x14ac:dyDescent="0.35">
      <c r="B56" s="84" t="s">
        <v>184</v>
      </c>
      <c r="C56" s="76" t="s">
        <v>185</v>
      </c>
      <c r="D56" s="166"/>
      <c r="E56" s="166"/>
      <c r="F56" s="166"/>
      <c r="G56" s="166"/>
      <c r="H56" s="166">
        <f>G56</f>
        <v>0</v>
      </c>
      <c r="I56" s="166"/>
      <c r="J56" s="166"/>
      <c r="K56" s="166"/>
      <c r="L56" s="166"/>
    </row>
    <row r="57" spans="2:12" hidden="1" x14ac:dyDescent="0.35">
      <c r="B57" s="84" t="s">
        <v>186</v>
      </c>
      <c r="C57" s="76" t="s">
        <v>187</v>
      </c>
      <c r="D57" s="166"/>
      <c r="E57" s="166"/>
      <c r="F57" s="166"/>
      <c r="G57" s="166"/>
      <c r="H57" s="166"/>
      <c r="I57" s="166"/>
      <c r="J57" s="166"/>
      <c r="K57" s="166"/>
      <c r="L57" s="166"/>
    </row>
    <row r="58" spans="2:12" ht="22" hidden="1" x14ac:dyDescent="0.35">
      <c r="B58" s="84" t="s">
        <v>188</v>
      </c>
      <c r="C58" s="76" t="s">
        <v>189</v>
      </c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hidden="1" x14ac:dyDescent="0.3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2" x14ac:dyDescent="0.35">
      <c r="B60" s="122" t="s">
        <v>192</v>
      </c>
      <c r="C60" s="123" t="s">
        <v>193</v>
      </c>
      <c r="D60" s="168">
        <f>D61+D62+D63+D64</f>
        <v>0</v>
      </c>
      <c r="E60" s="168">
        <f t="shared" ref="E60:L60" si="11">E61+E62+E63+E64</f>
        <v>0</v>
      </c>
      <c r="F60" s="168">
        <f t="shared" si="11"/>
        <v>0</v>
      </c>
      <c r="G60" s="168">
        <f t="shared" si="11"/>
        <v>0</v>
      </c>
      <c r="H60" s="168">
        <f t="shared" si="11"/>
        <v>0</v>
      </c>
      <c r="I60" s="168">
        <f t="shared" si="11"/>
        <v>0</v>
      </c>
      <c r="J60" s="168">
        <f t="shared" si="11"/>
        <v>0</v>
      </c>
      <c r="K60" s="168">
        <f t="shared" si="11"/>
        <v>0</v>
      </c>
      <c r="L60" s="168">
        <f t="shared" si="11"/>
        <v>0</v>
      </c>
    </row>
    <row r="61" spans="2:12" ht="29.25" hidden="1" customHeight="1" x14ac:dyDescent="0.35">
      <c r="B61" s="84" t="s">
        <v>194</v>
      </c>
      <c r="C61" s="76" t="s">
        <v>195</v>
      </c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2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2" hidden="1" x14ac:dyDescent="0.35">
      <c r="B64" s="84" t="s">
        <v>200</v>
      </c>
      <c r="C64" s="76" t="s">
        <v>201</v>
      </c>
      <c r="D64" s="166"/>
      <c r="E64" s="166"/>
      <c r="F64" s="166"/>
      <c r="G64" s="166"/>
      <c r="H64" s="166"/>
      <c r="I64" s="166"/>
      <c r="J64" s="166"/>
      <c r="K64" s="166"/>
      <c r="L64" s="166"/>
    </row>
    <row r="65" spans="2:12" ht="22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idden="1" x14ac:dyDescent="0.35">
      <c r="B66" s="84" t="s">
        <v>204</v>
      </c>
      <c r="C66" s="76" t="s">
        <v>205</v>
      </c>
      <c r="D66" s="190"/>
      <c r="E66" s="190"/>
      <c r="F66" s="190"/>
      <c r="G66" s="190"/>
      <c r="H66" s="190"/>
      <c r="I66" s="190"/>
      <c r="J66" s="190"/>
      <c r="K66" s="190"/>
      <c r="L66" s="190"/>
    </row>
    <row r="67" spans="2:12" ht="22" hidden="1" x14ac:dyDescent="0.35">
      <c r="B67" s="84" t="s">
        <v>206</v>
      </c>
      <c r="C67" s="76" t="s">
        <v>207</v>
      </c>
      <c r="D67" s="190"/>
      <c r="E67" s="190"/>
      <c r="F67" s="190"/>
      <c r="G67" s="190"/>
      <c r="H67" s="190"/>
      <c r="I67" s="190"/>
      <c r="J67" s="190"/>
      <c r="K67" s="190"/>
      <c r="L67" s="190"/>
    </row>
    <row r="68" spans="2:12" s="125" customFormat="1" x14ac:dyDescent="0.35">
      <c r="B68" s="117" t="s">
        <v>208</v>
      </c>
      <c r="C68" s="75">
        <v>226</v>
      </c>
      <c r="D68" s="172">
        <f t="shared" ref="D68:L68" si="12">D69+D72+D73+D74+D75+D76+D77+D83</f>
        <v>771500</v>
      </c>
      <c r="E68" s="172">
        <f t="shared" si="12"/>
        <v>771500</v>
      </c>
      <c r="F68" s="172">
        <f t="shared" si="12"/>
        <v>0</v>
      </c>
      <c r="G68" s="172">
        <f t="shared" si="12"/>
        <v>81900</v>
      </c>
      <c r="H68" s="172">
        <f t="shared" si="12"/>
        <v>81900</v>
      </c>
      <c r="I68" s="172">
        <f t="shared" si="12"/>
        <v>0</v>
      </c>
      <c r="J68" s="172">
        <f t="shared" si="12"/>
        <v>451600</v>
      </c>
      <c r="K68" s="172">
        <f t="shared" si="12"/>
        <v>451600</v>
      </c>
      <c r="L68" s="172">
        <f t="shared" si="12"/>
        <v>0</v>
      </c>
    </row>
    <row r="69" spans="2:12" ht="64" x14ac:dyDescent="0.3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2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2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2" hidden="1" x14ac:dyDescent="0.35">
      <c r="B74" s="84" t="s">
        <v>219</v>
      </c>
      <c r="C74" s="76" t="s">
        <v>220</v>
      </c>
      <c r="D74" s="190"/>
      <c r="E74" s="190"/>
      <c r="F74" s="190"/>
      <c r="G74" s="190"/>
      <c r="H74" s="190"/>
      <c r="I74" s="190"/>
      <c r="J74" s="190"/>
      <c r="K74" s="190"/>
      <c r="L74" s="190"/>
    </row>
    <row r="75" spans="2:12" hidden="1" x14ac:dyDescent="0.35">
      <c r="B75" s="84" t="s">
        <v>221</v>
      </c>
      <c r="C75" s="76" t="s">
        <v>222</v>
      </c>
      <c r="D75" s="190"/>
      <c r="E75" s="190"/>
      <c r="F75" s="190"/>
      <c r="G75" s="190"/>
      <c r="H75" s="190"/>
      <c r="I75" s="190"/>
      <c r="J75" s="190"/>
      <c r="K75" s="190"/>
      <c r="L75" s="190"/>
    </row>
    <row r="76" spans="2:12" ht="32.5" hidden="1" x14ac:dyDescent="0.35">
      <c r="B76" s="84" t="s">
        <v>223</v>
      </c>
      <c r="C76" s="76" t="s">
        <v>224</v>
      </c>
      <c r="D76" s="171"/>
      <c r="E76" s="171"/>
      <c r="F76" s="171"/>
      <c r="G76" s="171"/>
      <c r="H76" s="171"/>
      <c r="I76" s="171"/>
      <c r="J76" s="171"/>
      <c r="K76" s="171"/>
      <c r="L76" s="190"/>
    </row>
    <row r="77" spans="2:12" s="127" customFormat="1" x14ac:dyDescent="0.35">
      <c r="B77" s="122" t="s">
        <v>225</v>
      </c>
      <c r="C77" s="123" t="s">
        <v>226</v>
      </c>
      <c r="D77" s="174">
        <f>D78+D79</f>
        <v>771500</v>
      </c>
      <c r="E77" s="174">
        <f t="shared" ref="E77:L77" si="14">E78+E79</f>
        <v>771500</v>
      </c>
      <c r="F77" s="174">
        <f t="shared" si="14"/>
        <v>0</v>
      </c>
      <c r="G77" s="174">
        <f t="shared" si="14"/>
        <v>81900</v>
      </c>
      <c r="H77" s="174">
        <f t="shared" si="14"/>
        <v>81900</v>
      </c>
      <c r="I77" s="174">
        <f t="shared" si="14"/>
        <v>0</v>
      </c>
      <c r="J77" s="174">
        <f t="shared" si="14"/>
        <v>451600</v>
      </c>
      <c r="K77" s="174">
        <f t="shared" si="14"/>
        <v>451600</v>
      </c>
      <c r="L77" s="174">
        <f t="shared" si="14"/>
        <v>0</v>
      </c>
    </row>
    <row r="78" spans="2:12" x14ac:dyDescent="0.3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2" x14ac:dyDescent="0.35">
      <c r="B79" s="84" t="s">
        <v>229</v>
      </c>
      <c r="C79" s="76" t="s">
        <v>230</v>
      </c>
      <c r="D79" s="171">
        <f>D80+D81+D82</f>
        <v>771500</v>
      </c>
      <c r="E79" s="171">
        <f t="shared" ref="E79:L79" si="15">E80+E81+E82</f>
        <v>771500</v>
      </c>
      <c r="F79" s="171">
        <f t="shared" si="15"/>
        <v>0</v>
      </c>
      <c r="G79" s="171">
        <f t="shared" si="15"/>
        <v>81900</v>
      </c>
      <c r="H79" s="171">
        <f t="shared" si="15"/>
        <v>81900</v>
      </c>
      <c r="I79" s="171">
        <f t="shared" si="15"/>
        <v>0</v>
      </c>
      <c r="J79" s="171">
        <f t="shared" si="15"/>
        <v>451600</v>
      </c>
      <c r="K79" s="171">
        <f t="shared" si="15"/>
        <v>451600</v>
      </c>
      <c r="L79" s="171">
        <f t="shared" si="15"/>
        <v>0</v>
      </c>
    </row>
    <row r="80" spans="2:12" s="121" customFormat="1" ht="17.25" customHeight="1" x14ac:dyDescent="0.35">
      <c r="B80" s="119" t="s">
        <v>231</v>
      </c>
      <c r="C80" s="120" t="s">
        <v>232</v>
      </c>
      <c r="D80" s="175"/>
      <c r="E80" s="175"/>
      <c r="F80" s="175"/>
      <c r="G80" s="175"/>
      <c r="H80" s="175"/>
      <c r="I80" s="175"/>
      <c r="J80" s="175"/>
      <c r="K80" s="175"/>
      <c r="L80" s="175"/>
    </row>
    <row r="81" spans="2:12" s="121" customFormat="1" x14ac:dyDescent="0.35">
      <c r="B81" s="119" t="s">
        <v>233</v>
      </c>
      <c r="C81" s="120" t="s">
        <v>234</v>
      </c>
      <c r="D81" s="175">
        <v>771500</v>
      </c>
      <c r="E81" s="175">
        <f>D81</f>
        <v>771500</v>
      </c>
      <c r="F81" s="175"/>
      <c r="G81" s="175">
        <v>81900</v>
      </c>
      <c r="H81" s="175">
        <f>G81</f>
        <v>81900</v>
      </c>
      <c r="I81" s="175"/>
      <c r="J81" s="175">
        <v>451600</v>
      </c>
      <c r="K81" s="175">
        <f>J81</f>
        <v>451600</v>
      </c>
      <c r="L81" s="175"/>
    </row>
    <row r="82" spans="2:12" s="121" customFormat="1" ht="22" x14ac:dyDescent="0.35">
      <c r="B82" s="119" t="s">
        <v>235</v>
      </c>
      <c r="C82" s="120" t="s">
        <v>236</v>
      </c>
      <c r="D82" s="175"/>
      <c r="E82" s="175"/>
      <c r="F82" s="175"/>
      <c r="G82" s="175"/>
      <c r="H82" s="175"/>
      <c r="I82" s="175"/>
      <c r="J82" s="175"/>
      <c r="K82" s="175"/>
      <c r="L82" s="175"/>
    </row>
    <row r="83" spans="2:12" ht="22" x14ac:dyDescent="0.3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5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x14ac:dyDescent="0.3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2" x14ac:dyDescent="0.3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x14ac:dyDescent="0.3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x14ac:dyDescent="0.3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35">
      <c r="B91" s="117" t="s">
        <v>247</v>
      </c>
      <c r="C91" s="75">
        <v>290</v>
      </c>
      <c r="D91" s="189">
        <f>D92+D93+D94+D95+D96</f>
        <v>0</v>
      </c>
      <c r="E91" s="189">
        <f t="shared" ref="E91:L91" si="18">E92+E93+E94+E95+E96</f>
        <v>0</v>
      </c>
      <c r="F91" s="189">
        <f t="shared" si="18"/>
        <v>0</v>
      </c>
      <c r="G91" s="189">
        <f t="shared" si="18"/>
        <v>0</v>
      </c>
      <c r="H91" s="189">
        <f t="shared" si="18"/>
        <v>0</v>
      </c>
      <c r="I91" s="189">
        <f t="shared" si="18"/>
        <v>0</v>
      </c>
      <c r="J91" s="189">
        <f t="shared" si="18"/>
        <v>0</v>
      </c>
      <c r="K91" s="189">
        <f t="shared" si="18"/>
        <v>0</v>
      </c>
      <c r="L91" s="189">
        <f t="shared" si="18"/>
        <v>0</v>
      </c>
    </row>
    <row r="92" spans="2:12" ht="43" hidden="1" x14ac:dyDescent="0.35">
      <c r="B92" s="84" t="s">
        <v>248</v>
      </c>
      <c r="C92" s="76" t="s">
        <v>249</v>
      </c>
      <c r="D92" s="188"/>
      <c r="E92" s="188">
        <f>D92</f>
        <v>0</v>
      </c>
      <c r="F92" s="188"/>
      <c r="G92" s="188"/>
      <c r="H92" s="188">
        <f>G92</f>
        <v>0</v>
      </c>
      <c r="I92" s="188"/>
      <c r="J92" s="188"/>
      <c r="K92" s="188">
        <f>J92</f>
        <v>0</v>
      </c>
      <c r="L92" s="188"/>
    </row>
    <row r="93" spans="2:12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3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2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35">
      <c r="B97" s="117" t="s">
        <v>258</v>
      </c>
      <c r="C97" s="75">
        <v>300</v>
      </c>
      <c r="D97" s="172">
        <f>D98+D100</f>
        <v>0</v>
      </c>
      <c r="E97" s="172">
        <f t="shared" ref="E97:L97" si="19">E98+E100</f>
        <v>0</v>
      </c>
      <c r="F97" s="172">
        <f t="shared" si="19"/>
        <v>0</v>
      </c>
      <c r="G97" s="172">
        <f t="shared" si="19"/>
        <v>0</v>
      </c>
      <c r="H97" s="172">
        <f t="shared" si="19"/>
        <v>0</v>
      </c>
      <c r="I97" s="172">
        <f t="shared" si="19"/>
        <v>0</v>
      </c>
      <c r="J97" s="172">
        <f t="shared" si="19"/>
        <v>0</v>
      </c>
      <c r="K97" s="172">
        <f t="shared" si="19"/>
        <v>0</v>
      </c>
      <c r="L97" s="172">
        <f t="shared" si="19"/>
        <v>0</v>
      </c>
    </row>
    <row r="98" spans="2:12" ht="22" x14ac:dyDescent="0.35">
      <c r="B98" s="80" t="s">
        <v>259</v>
      </c>
      <c r="C98" s="70">
        <v>310</v>
      </c>
      <c r="D98" s="172">
        <f>D99</f>
        <v>0</v>
      </c>
      <c r="E98" s="172">
        <f t="shared" ref="E98:L98" si="20">E99</f>
        <v>0</v>
      </c>
      <c r="F98" s="172">
        <f t="shared" si="20"/>
        <v>0</v>
      </c>
      <c r="G98" s="172">
        <f t="shared" si="20"/>
        <v>0</v>
      </c>
      <c r="H98" s="172">
        <f t="shared" si="20"/>
        <v>0</v>
      </c>
      <c r="I98" s="172">
        <f t="shared" si="20"/>
        <v>0</v>
      </c>
      <c r="J98" s="172">
        <f t="shared" si="20"/>
        <v>0</v>
      </c>
      <c r="K98" s="172">
        <f t="shared" si="20"/>
        <v>0</v>
      </c>
      <c r="L98" s="172">
        <f t="shared" si="20"/>
        <v>0</v>
      </c>
    </row>
    <row r="99" spans="2:12" ht="22" x14ac:dyDescent="0.35">
      <c r="B99" s="84" t="s">
        <v>260</v>
      </c>
      <c r="C99" s="76" t="s">
        <v>261</v>
      </c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2:12" ht="22" x14ac:dyDescent="0.35">
      <c r="B100" s="80" t="s">
        <v>262</v>
      </c>
      <c r="C100" s="70">
        <v>340</v>
      </c>
      <c r="D100" s="172">
        <f>D101</f>
        <v>0</v>
      </c>
      <c r="E100" s="172">
        <f t="shared" ref="E100:L100" si="21">E101</f>
        <v>0</v>
      </c>
      <c r="F100" s="172">
        <f t="shared" si="21"/>
        <v>0</v>
      </c>
      <c r="G100" s="172">
        <f t="shared" si="21"/>
        <v>0</v>
      </c>
      <c r="H100" s="172">
        <f t="shared" si="21"/>
        <v>0</v>
      </c>
      <c r="I100" s="172">
        <f t="shared" si="21"/>
        <v>0</v>
      </c>
      <c r="J100" s="172">
        <f t="shared" si="21"/>
        <v>0</v>
      </c>
      <c r="K100" s="172">
        <f t="shared" si="21"/>
        <v>0</v>
      </c>
      <c r="L100" s="172">
        <f t="shared" si="21"/>
        <v>0</v>
      </c>
    </row>
    <row r="101" spans="2:12" ht="22" x14ac:dyDescent="0.35">
      <c r="B101" s="80" t="s">
        <v>263</v>
      </c>
      <c r="C101" s="70" t="s">
        <v>264</v>
      </c>
      <c r="D101" s="172">
        <f>D102+D103+D104+D105+D106+D107</f>
        <v>0</v>
      </c>
      <c r="E101" s="172">
        <f t="shared" ref="E101:L101" si="22">E102+E103+E104+E105+E106+E107</f>
        <v>0</v>
      </c>
      <c r="F101" s="172">
        <f t="shared" si="22"/>
        <v>0</v>
      </c>
      <c r="G101" s="172">
        <f t="shared" si="22"/>
        <v>0</v>
      </c>
      <c r="H101" s="172">
        <f t="shared" si="22"/>
        <v>0</v>
      </c>
      <c r="I101" s="172">
        <f t="shared" si="22"/>
        <v>0</v>
      </c>
      <c r="J101" s="172">
        <f t="shared" si="22"/>
        <v>0</v>
      </c>
      <c r="K101" s="172">
        <f t="shared" si="22"/>
        <v>0</v>
      </c>
      <c r="L101" s="172">
        <f t="shared" si="22"/>
        <v>0</v>
      </c>
    </row>
    <row r="102" spans="2:12" hidden="1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hidden="1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hidden="1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hidden="1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hidden="1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hidden="1" x14ac:dyDescent="0.35">
      <c r="B107" s="128" t="s">
        <v>275</v>
      </c>
      <c r="C107" s="129" t="s">
        <v>276</v>
      </c>
      <c r="D107" s="176">
        <f>D108+D109</f>
        <v>0</v>
      </c>
      <c r="E107" s="176">
        <f t="shared" ref="E107:L107" si="23">E108+E109</f>
        <v>0</v>
      </c>
      <c r="F107" s="176">
        <f t="shared" si="23"/>
        <v>0</v>
      </c>
      <c r="G107" s="176">
        <f t="shared" si="23"/>
        <v>0</v>
      </c>
      <c r="H107" s="176">
        <f t="shared" si="23"/>
        <v>0</v>
      </c>
      <c r="I107" s="176">
        <f t="shared" si="23"/>
        <v>0</v>
      </c>
      <c r="J107" s="176">
        <f t="shared" si="23"/>
        <v>0</v>
      </c>
      <c r="K107" s="176">
        <f t="shared" si="23"/>
        <v>0</v>
      </c>
      <c r="L107" s="176">
        <f t="shared" si="23"/>
        <v>0</v>
      </c>
    </row>
    <row r="108" spans="2:12" hidden="1" x14ac:dyDescent="0.35">
      <c r="B108" s="128" t="s">
        <v>277</v>
      </c>
      <c r="C108" s="129" t="s">
        <v>278</v>
      </c>
      <c r="D108" s="176"/>
      <c r="E108" s="176">
        <f>D108</f>
        <v>0</v>
      </c>
      <c r="F108" s="176"/>
      <c r="G108" s="176"/>
      <c r="H108" s="176">
        <f>G108</f>
        <v>0</v>
      </c>
      <c r="I108" s="176"/>
      <c r="J108" s="176"/>
      <c r="K108" s="176">
        <f>J108</f>
        <v>0</v>
      </c>
      <c r="L108" s="176"/>
    </row>
    <row r="109" spans="2:12" hidden="1" x14ac:dyDescent="0.35">
      <c r="B109" s="84" t="s">
        <v>279</v>
      </c>
      <c r="C109" s="76" t="s">
        <v>280</v>
      </c>
      <c r="D109" s="171"/>
      <c r="E109" s="171">
        <f>D109</f>
        <v>0</v>
      </c>
      <c r="F109" s="171"/>
      <c r="G109" s="171"/>
      <c r="H109" s="171">
        <f>G109</f>
        <v>0</v>
      </c>
      <c r="I109" s="171"/>
      <c r="J109" s="171"/>
      <c r="K109" s="171">
        <f>J109</f>
        <v>0</v>
      </c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idden="1" x14ac:dyDescent="0.35">
      <c r="B111" s="56" t="s">
        <v>30</v>
      </c>
      <c r="C111" s="187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187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idden="1" x14ac:dyDescent="0.35">
      <c r="B114" s="56" t="s">
        <v>284</v>
      </c>
      <c r="C114" s="187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idden="1" x14ac:dyDescent="0.35">
      <c r="B115" s="56" t="s">
        <v>285</v>
      </c>
      <c r="C115" s="187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6.75" customHeight="1" x14ac:dyDescent="0.35"/>
    <row r="117" spans="2:12" x14ac:dyDescent="0.35">
      <c r="B117" s="85" t="s">
        <v>115</v>
      </c>
      <c r="C117" s="1"/>
    </row>
    <row r="118" spans="2:12" x14ac:dyDescent="0.35">
      <c r="B118" s="85" t="s">
        <v>298</v>
      </c>
      <c r="C118" s="141"/>
      <c r="D118" s="244" t="s">
        <v>287</v>
      </c>
      <c r="E118" s="244"/>
    </row>
    <row r="119" spans="2:12" x14ac:dyDescent="0.35">
      <c r="B119" s="85" t="s">
        <v>116</v>
      </c>
      <c r="C119" s="1"/>
      <c r="D119" s="163"/>
      <c r="E119" s="163"/>
    </row>
    <row r="120" spans="2:12" x14ac:dyDescent="0.35">
      <c r="B120" s="186"/>
      <c r="D120" s="163"/>
      <c r="E120" s="163"/>
    </row>
    <row r="121" spans="2:12" ht="14.5" hidden="1" customHeight="1" x14ac:dyDescent="0.35">
      <c r="B121" s="186"/>
      <c r="D121" s="163"/>
      <c r="E121" s="163"/>
    </row>
    <row r="122" spans="2:12" x14ac:dyDescent="0.35">
      <c r="B122" s="224" t="s">
        <v>117</v>
      </c>
      <c r="C122" s="224"/>
      <c r="D122" s="163"/>
      <c r="E122" s="163"/>
    </row>
    <row r="123" spans="2:12" x14ac:dyDescent="0.35">
      <c r="B123" s="85" t="s">
        <v>299</v>
      </c>
      <c r="C123" s="141"/>
      <c r="D123" s="244" t="s">
        <v>300</v>
      </c>
      <c r="E123" s="244"/>
    </row>
    <row r="124" spans="2:12" x14ac:dyDescent="0.35">
      <c r="B124" s="85" t="s">
        <v>118</v>
      </c>
      <c r="C124" s="1"/>
      <c r="D124" s="163"/>
      <c r="E124" s="163"/>
    </row>
    <row r="125" spans="2:12" ht="14.5" hidden="1" customHeight="1" x14ac:dyDescent="0.35">
      <c r="B125" s="186"/>
      <c r="D125" s="163"/>
      <c r="E125" s="163"/>
    </row>
    <row r="126" spans="2:12" x14ac:dyDescent="0.35">
      <c r="B126" s="186"/>
      <c r="D126" s="163"/>
      <c r="E126" s="163"/>
    </row>
    <row r="127" spans="2:12" x14ac:dyDescent="0.35">
      <c r="B127" s="85" t="s">
        <v>311</v>
      </c>
      <c r="C127" s="141"/>
      <c r="D127" s="244" t="s">
        <v>302</v>
      </c>
      <c r="E127" s="244"/>
    </row>
    <row r="128" spans="2:12" x14ac:dyDescent="0.35">
      <c r="B128" s="85" t="s">
        <v>119</v>
      </c>
      <c r="C128" s="1"/>
    </row>
    <row r="129" spans="2:3" x14ac:dyDescent="0.35">
      <c r="B129" s="224"/>
      <c r="C129" s="224"/>
    </row>
    <row r="130" spans="2:3" x14ac:dyDescent="0.35">
      <c r="B130" s="5"/>
      <c r="C130" s="1"/>
    </row>
    <row r="131" spans="2:3" x14ac:dyDescent="0.35">
      <c r="B131" s="5"/>
      <c r="C131" s="1"/>
    </row>
    <row r="132" spans="2:3" x14ac:dyDescent="0.35">
      <c r="B132" s="5"/>
      <c r="C132" s="1"/>
    </row>
    <row r="133" spans="2:3" x14ac:dyDescent="0.35">
      <c r="B133" s="5"/>
      <c r="C133" s="1"/>
    </row>
    <row r="134" spans="2:3" ht="15.5" x14ac:dyDescent="0.35">
      <c r="B134" s="3"/>
      <c r="C134" s="87"/>
    </row>
    <row r="135" spans="2:3" x14ac:dyDescent="0.35">
      <c r="B135" s="5"/>
      <c r="C135" s="1"/>
    </row>
  </sheetData>
  <mergeCells count="18">
    <mergeCell ref="J1:L1"/>
    <mergeCell ref="B3:L3"/>
    <mergeCell ref="C5:L5"/>
    <mergeCell ref="C6:L6"/>
    <mergeCell ref="C7:L7"/>
    <mergeCell ref="D127:E127"/>
    <mergeCell ref="B129:C129"/>
    <mergeCell ref="H9:I9"/>
    <mergeCell ref="J9:J10"/>
    <mergeCell ref="K9:L9"/>
    <mergeCell ref="D118:E118"/>
    <mergeCell ref="B122:C122"/>
    <mergeCell ref="D123:E123"/>
    <mergeCell ref="B9:B10"/>
    <mergeCell ref="C9:C10"/>
    <mergeCell ref="D9:D10"/>
    <mergeCell ref="E9:F9"/>
    <mergeCell ref="G9:G10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3" orientation="portrait" verticalDpi="30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5"/>
  <sheetViews>
    <sheetView view="pageBreakPreview" topLeftCell="B3" zoomScale="60" workbookViewId="0">
      <selection activeCell="B92" sqref="A92:XFD96"/>
    </sheetView>
  </sheetViews>
  <sheetFormatPr defaultRowHeight="14.5" x14ac:dyDescent="0.35"/>
  <cols>
    <col min="1" max="1" width="10.81640625" hidden="1" customWidth="1"/>
    <col min="2" max="2" width="27.7265625" customWidth="1"/>
    <col min="3" max="3" width="7.1796875" style="17" customWidth="1"/>
    <col min="4" max="4" width="12.54296875" customWidth="1"/>
    <col min="5" max="5" width="12.6328125" customWidth="1"/>
    <col min="6" max="6" width="8.08984375" customWidth="1"/>
    <col min="7" max="7" width="12.90625" customWidth="1"/>
    <col min="8" max="8" width="12.54296875" customWidth="1"/>
    <col min="10" max="11" width="12.7265625" customWidth="1"/>
  </cols>
  <sheetData>
    <row r="1" spans="2:12" ht="93.75" hidden="1" customHeight="1" x14ac:dyDescent="0.35">
      <c r="J1" s="209" t="s">
        <v>120</v>
      </c>
      <c r="K1" s="209"/>
      <c r="L1" s="209"/>
    </row>
    <row r="2" spans="2:12" ht="21" hidden="1" customHeight="1" x14ac:dyDescent="0.35">
      <c r="J2" s="100"/>
      <c r="K2" s="100"/>
      <c r="L2" s="100"/>
    </row>
    <row r="3" spans="2:12" ht="15.75" customHeight="1" x14ac:dyDescent="0.35">
      <c r="B3" s="245" t="s">
        <v>121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2:12" ht="15.5" x14ac:dyDescent="0.3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31" customHeight="1" x14ac:dyDescent="0.35">
      <c r="B5" s="102" t="s">
        <v>122</v>
      </c>
      <c r="C5" s="249" t="s">
        <v>336</v>
      </c>
      <c r="D5" s="249"/>
      <c r="E5" s="249"/>
      <c r="F5" s="249"/>
      <c r="G5" s="249"/>
      <c r="H5" s="249"/>
      <c r="I5" s="249"/>
      <c r="J5" s="249"/>
      <c r="K5" s="249"/>
      <c r="L5" s="249"/>
    </row>
    <row r="6" spans="2:12" x14ac:dyDescent="0.35">
      <c r="B6" s="102" t="s">
        <v>123</v>
      </c>
      <c r="C6" s="247" t="s">
        <v>333</v>
      </c>
      <c r="D6" s="247"/>
      <c r="E6" s="247"/>
      <c r="F6" s="247"/>
      <c r="G6" s="247"/>
      <c r="H6" s="247"/>
      <c r="I6" s="247"/>
      <c r="J6" s="247"/>
      <c r="K6" s="247"/>
      <c r="L6" s="247"/>
    </row>
    <row r="7" spans="2:12" x14ac:dyDescent="0.35">
      <c r="B7" s="102" t="s">
        <v>124</v>
      </c>
      <c r="C7" s="248" t="s">
        <v>327</v>
      </c>
      <c r="D7" s="248"/>
      <c r="E7" s="248"/>
      <c r="F7" s="248"/>
      <c r="G7" s="248"/>
      <c r="H7" s="248"/>
      <c r="I7" s="248"/>
      <c r="J7" s="248"/>
      <c r="K7" s="248"/>
      <c r="L7" s="248"/>
    </row>
    <row r="8" spans="2:12" x14ac:dyDescent="0.35">
      <c r="B8" s="106"/>
      <c r="C8" s="107"/>
      <c r="D8" s="54"/>
      <c r="E8" s="108"/>
      <c r="F8" s="108"/>
    </row>
    <row r="9" spans="2:12" ht="21" customHeight="1" x14ac:dyDescent="0.35">
      <c r="B9" s="225" t="s">
        <v>26</v>
      </c>
      <c r="C9" s="226" t="s">
        <v>125</v>
      </c>
      <c r="D9" s="226" t="s">
        <v>308</v>
      </c>
      <c r="E9" s="225" t="s">
        <v>55</v>
      </c>
      <c r="F9" s="225"/>
      <c r="G9" s="226" t="s">
        <v>309</v>
      </c>
      <c r="H9" s="225" t="s">
        <v>55</v>
      </c>
      <c r="I9" s="225"/>
      <c r="J9" s="225" t="s">
        <v>310</v>
      </c>
      <c r="K9" s="225" t="s">
        <v>55</v>
      </c>
      <c r="L9" s="225"/>
    </row>
    <row r="10" spans="2:12" ht="79.5" customHeight="1" x14ac:dyDescent="0.35">
      <c r="B10" s="225"/>
      <c r="C10" s="228"/>
      <c r="D10" s="228"/>
      <c r="E10" s="187" t="s">
        <v>126</v>
      </c>
      <c r="F10" s="187" t="s">
        <v>127</v>
      </c>
      <c r="G10" s="228"/>
      <c r="H10" s="187" t="s">
        <v>126</v>
      </c>
      <c r="I10" s="56" t="s">
        <v>127</v>
      </c>
      <c r="J10" s="225"/>
      <c r="K10" s="187" t="s">
        <v>126</v>
      </c>
      <c r="L10" s="187" t="s">
        <v>127</v>
      </c>
    </row>
    <row r="11" spans="2:12" x14ac:dyDescent="0.35">
      <c r="B11" s="109" t="s">
        <v>105</v>
      </c>
      <c r="C11" s="110" t="s">
        <v>64</v>
      </c>
      <c r="D11" s="162">
        <f>D25</f>
        <v>2000</v>
      </c>
      <c r="E11" s="162">
        <f>D11</f>
        <v>2000</v>
      </c>
      <c r="F11" s="162"/>
      <c r="G11" s="162">
        <f>G25</f>
        <v>0</v>
      </c>
      <c r="H11" s="162">
        <f>G11</f>
        <v>0</v>
      </c>
      <c r="I11" s="162"/>
      <c r="J11" s="162">
        <f>J25</f>
        <v>0</v>
      </c>
      <c r="K11" s="162">
        <f>J11</f>
        <v>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idden="1" x14ac:dyDescent="0.35">
      <c r="B14" s="115" t="s">
        <v>130</v>
      </c>
      <c r="C14" s="187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idden="1" x14ac:dyDescent="0.35">
      <c r="B16" s="56" t="s">
        <v>32</v>
      </c>
      <c r="C16" s="187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idden="1" x14ac:dyDescent="0.35">
      <c r="B17" s="56" t="s">
        <v>132</v>
      </c>
      <c r="C17" s="187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idden="1" x14ac:dyDescent="0.35">
      <c r="B18" s="56" t="s">
        <v>133</v>
      </c>
      <c r="C18" s="187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idden="1" x14ac:dyDescent="0.35">
      <c r="B19" s="56"/>
      <c r="C19" s="187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idden="1" x14ac:dyDescent="0.35">
      <c r="B21" s="56" t="s">
        <v>32</v>
      </c>
      <c r="C21" s="187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idden="1" x14ac:dyDescent="0.35">
      <c r="B22" s="56"/>
      <c r="C22" s="187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187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187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35">
      <c r="B25" s="60" t="s">
        <v>137</v>
      </c>
      <c r="C25" s="61">
        <v>900</v>
      </c>
      <c r="D25" s="167">
        <f t="shared" ref="D25:L25" si="1">D27+D34+D87+D91+D97</f>
        <v>2000</v>
      </c>
      <c r="E25" s="167">
        <f t="shared" si="1"/>
        <v>2000</v>
      </c>
      <c r="F25" s="167">
        <f t="shared" si="1"/>
        <v>0</v>
      </c>
      <c r="G25" s="167">
        <f t="shared" si="1"/>
        <v>0</v>
      </c>
      <c r="H25" s="167">
        <f t="shared" si="1"/>
        <v>0</v>
      </c>
      <c r="I25" s="167">
        <f t="shared" si="1"/>
        <v>0</v>
      </c>
      <c r="J25" s="167">
        <f t="shared" si="1"/>
        <v>0</v>
      </c>
      <c r="K25" s="167">
        <f t="shared" si="1"/>
        <v>0</v>
      </c>
      <c r="L25" s="167">
        <f t="shared" si="1"/>
        <v>0</v>
      </c>
    </row>
    <row r="26" spans="2:12" x14ac:dyDescent="0.35">
      <c r="B26" s="56" t="s">
        <v>32</v>
      </c>
      <c r="C26" s="187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" x14ac:dyDescent="0.35">
      <c r="B27" s="69" t="s">
        <v>138</v>
      </c>
      <c r="C27" s="70">
        <v>210</v>
      </c>
      <c r="D27" s="168">
        <f>D28+D29+D33</f>
        <v>0</v>
      </c>
      <c r="E27" s="168">
        <f t="shared" ref="E27:L27" si="2">E28+E29+E33</f>
        <v>0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  <c r="J27" s="168">
        <f t="shared" si="2"/>
        <v>0</v>
      </c>
      <c r="K27" s="168">
        <f t="shared" si="2"/>
        <v>0</v>
      </c>
      <c r="L27" s="168">
        <f t="shared" si="2"/>
        <v>0</v>
      </c>
    </row>
    <row r="28" spans="2:12" x14ac:dyDescent="0.35">
      <c r="B28" s="72" t="s">
        <v>139</v>
      </c>
      <c r="C28" s="73">
        <v>211</v>
      </c>
      <c r="D28" s="166"/>
      <c r="E28" s="166">
        <f>D28</f>
        <v>0</v>
      </c>
      <c r="F28" s="166"/>
      <c r="G28" s="166"/>
      <c r="H28" s="166">
        <f>G28</f>
        <v>0</v>
      </c>
      <c r="I28" s="166"/>
      <c r="J28" s="166"/>
      <c r="K28" s="166">
        <f>J28</f>
        <v>0</v>
      </c>
      <c r="L28" s="166"/>
    </row>
    <row r="29" spans="2:12" x14ac:dyDescent="0.35">
      <c r="B29" s="116" t="s">
        <v>140</v>
      </c>
      <c r="C29" s="75">
        <v>212</v>
      </c>
      <c r="D29" s="168">
        <f>D30+D31+D32</f>
        <v>0</v>
      </c>
      <c r="E29" s="168">
        <f t="shared" ref="E29:L29" si="3">E30+E31+E32</f>
        <v>0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</row>
    <row r="30" spans="2:12" hidden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idden="1" x14ac:dyDescent="0.35">
      <c r="B31" s="74" t="s">
        <v>143</v>
      </c>
      <c r="C31" s="76" t="s">
        <v>144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22" hidden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2" hidden="1" x14ac:dyDescent="0.35">
      <c r="B33" s="77" t="s">
        <v>147</v>
      </c>
      <c r="C33" s="78">
        <v>213</v>
      </c>
      <c r="D33" s="169"/>
      <c r="E33" s="169">
        <f>D33</f>
        <v>0</v>
      </c>
      <c r="F33" s="169"/>
      <c r="G33" s="169"/>
      <c r="H33" s="169">
        <f>G33</f>
        <v>0</v>
      </c>
      <c r="I33" s="169"/>
      <c r="J33" s="169"/>
      <c r="K33" s="169">
        <f>J33</f>
        <v>0</v>
      </c>
      <c r="L33" s="169"/>
    </row>
    <row r="34" spans="2:12" x14ac:dyDescent="0.35">
      <c r="B34" s="117" t="s">
        <v>148</v>
      </c>
      <c r="C34" s="75">
        <v>220</v>
      </c>
      <c r="D34" s="167">
        <f>D35+D36+D37+D46+D47+D68</f>
        <v>2000</v>
      </c>
      <c r="E34" s="167">
        <f t="shared" ref="E34:L34" si="4">E35+E36+E37+E46+E47+E68</f>
        <v>2000</v>
      </c>
      <c r="F34" s="167">
        <f t="shared" si="4"/>
        <v>0</v>
      </c>
      <c r="G34" s="167">
        <f t="shared" si="4"/>
        <v>0</v>
      </c>
      <c r="H34" s="167">
        <f t="shared" si="4"/>
        <v>0</v>
      </c>
      <c r="I34" s="167">
        <f t="shared" si="4"/>
        <v>0</v>
      </c>
      <c r="J34" s="167">
        <f t="shared" si="4"/>
        <v>0</v>
      </c>
      <c r="K34" s="167">
        <f t="shared" si="4"/>
        <v>0</v>
      </c>
      <c r="L34" s="167">
        <f t="shared" si="4"/>
        <v>0</v>
      </c>
    </row>
    <row r="35" spans="2:12" hidden="1" x14ac:dyDescent="0.35">
      <c r="B35" s="81" t="s">
        <v>149</v>
      </c>
      <c r="C35" s="73">
        <v>221</v>
      </c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hidden="1" x14ac:dyDescent="0.3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35">
      <c r="B37" s="117" t="s">
        <v>151</v>
      </c>
      <c r="C37" s="75">
        <v>223</v>
      </c>
      <c r="D37" s="168">
        <f>D38+D43</f>
        <v>0</v>
      </c>
      <c r="E37" s="168">
        <f t="shared" ref="E37:L37" si="5">E38+E43</f>
        <v>0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5"/>
        <v>0</v>
      </c>
      <c r="K37" s="168">
        <f t="shared" si="5"/>
        <v>0</v>
      </c>
      <c r="L37" s="168">
        <f t="shared" si="5"/>
        <v>0</v>
      </c>
    </row>
    <row r="38" spans="2:12" ht="32.5" x14ac:dyDescent="0.35">
      <c r="B38" s="118" t="s">
        <v>152</v>
      </c>
      <c r="C38" s="70" t="s">
        <v>153</v>
      </c>
      <c r="D38" s="168">
        <f>D39+D40+D41+D42</f>
        <v>0</v>
      </c>
      <c r="E38" s="168">
        <f t="shared" ref="E38:L38" si="6">E39+E40+E41+E42</f>
        <v>0</v>
      </c>
      <c r="F38" s="168">
        <f t="shared" si="6"/>
        <v>0</v>
      </c>
      <c r="G38" s="168">
        <f t="shared" si="6"/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</row>
    <row r="39" spans="2:12" hidden="1" x14ac:dyDescent="0.35">
      <c r="B39" s="84" t="s">
        <v>154</v>
      </c>
      <c r="C39" s="76" t="s">
        <v>155</v>
      </c>
      <c r="D39" s="166"/>
      <c r="E39" s="166">
        <f>D39</f>
        <v>0</v>
      </c>
      <c r="F39" s="166"/>
      <c r="G39" s="166"/>
      <c r="H39" s="166"/>
      <c r="I39" s="166"/>
      <c r="J39" s="166"/>
      <c r="K39" s="166"/>
      <c r="L39" s="166"/>
    </row>
    <row r="40" spans="2:12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2" hidden="1" x14ac:dyDescent="0.35">
      <c r="B41" s="84" t="s">
        <v>158</v>
      </c>
      <c r="C41" s="76" t="s">
        <v>159</v>
      </c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ht="22" hidden="1" x14ac:dyDescent="0.35">
      <c r="B42" s="84" t="s">
        <v>160</v>
      </c>
      <c r="C42" s="76" t="s">
        <v>161</v>
      </c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ht="22" x14ac:dyDescent="0.3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hidden="1" x14ac:dyDescent="0.3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hidden="1" x14ac:dyDescent="0.3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" x14ac:dyDescent="0.3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" x14ac:dyDescent="0.35">
      <c r="B47" s="80" t="s">
        <v>169</v>
      </c>
      <c r="C47" s="70">
        <v>225</v>
      </c>
      <c r="D47" s="168">
        <f>D48+D53+D58+D59+D60+D65+D66+D67</f>
        <v>2000</v>
      </c>
      <c r="E47" s="168">
        <f t="shared" ref="E47:L47" si="8">E48+E53+E58+E59+E60+E65+E66+E67</f>
        <v>2000</v>
      </c>
      <c r="F47" s="168">
        <f t="shared" si="8"/>
        <v>0</v>
      </c>
      <c r="G47" s="168">
        <f t="shared" si="8"/>
        <v>0</v>
      </c>
      <c r="H47" s="168">
        <f t="shared" si="8"/>
        <v>0</v>
      </c>
      <c r="I47" s="168">
        <f t="shared" si="8"/>
        <v>0</v>
      </c>
      <c r="J47" s="168">
        <f t="shared" si="8"/>
        <v>0</v>
      </c>
      <c r="K47" s="168">
        <f t="shared" si="8"/>
        <v>0</v>
      </c>
      <c r="L47" s="168">
        <f t="shared" si="8"/>
        <v>0</v>
      </c>
    </row>
    <row r="48" spans="2:12" ht="22" x14ac:dyDescent="0.35">
      <c r="B48" s="84" t="s">
        <v>170</v>
      </c>
      <c r="C48" s="76" t="s">
        <v>171</v>
      </c>
      <c r="D48" s="166">
        <f>D50+D51+D52</f>
        <v>2000</v>
      </c>
      <c r="E48" s="166">
        <f t="shared" ref="E48:L48" si="9">E50+E51+E52</f>
        <v>2000</v>
      </c>
      <c r="F48" s="166">
        <f t="shared" si="9"/>
        <v>0</v>
      </c>
      <c r="G48" s="166">
        <f t="shared" si="9"/>
        <v>0</v>
      </c>
      <c r="H48" s="166">
        <f t="shared" si="9"/>
        <v>0</v>
      </c>
      <c r="I48" s="166">
        <f t="shared" si="9"/>
        <v>0</v>
      </c>
      <c r="J48" s="166">
        <f t="shared" si="9"/>
        <v>0</v>
      </c>
      <c r="K48" s="166">
        <f t="shared" si="9"/>
        <v>0</v>
      </c>
      <c r="L48" s="166">
        <f t="shared" si="9"/>
        <v>0</v>
      </c>
    </row>
    <row r="49" spans="2:12" x14ac:dyDescent="0.3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x14ac:dyDescent="0.35">
      <c r="B50" s="119" t="s">
        <v>172</v>
      </c>
      <c r="C50" s="120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 s="121" customFormat="1" x14ac:dyDescent="0.35">
      <c r="B51" s="119" t="s">
        <v>174</v>
      </c>
      <c r="C51" s="120" t="s">
        <v>175</v>
      </c>
      <c r="D51" s="170">
        <v>2000</v>
      </c>
      <c r="E51" s="170">
        <f>D51</f>
        <v>2000</v>
      </c>
      <c r="F51" s="170"/>
      <c r="G51" s="170"/>
      <c r="H51" s="170"/>
      <c r="I51" s="170"/>
      <c r="J51" s="170"/>
      <c r="K51" s="170"/>
      <c r="L51" s="170"/>
    </row>
    <row r="52" spans="2:12" s="121" customFormat="1" x14ac:dyDescent="0.35">
      <c r="B52" s="119" t="s">
        <v>176</v>
      </c>
      <c r="C52" s="120" t="s">
        <v>177</v>
      </c>
      <c r="D52" s="170"/>
      <c r="E52" s="170">
        <f>D52</f>
        <v>0</v>
      </c>
      <c r="F52" s="170"/>
      <c r="G52" s="170"/>
      <c r="H52" s="170"/>
      <c r="I52" s="170"/>
      <c r="J52" s="170"/>
      <c r="K52" s="170"/>
      <c r="L52" s="170"/>
    </row>
    <row r="53" spans="2:12" x14ac:dyDescent="0.35">
      <c r="B53" s="122" t="s">
        <v>178</v>
      </c>
      <c r="C53" s="123" t="s">
        <v>179</v>
      </c>
      <c r="D53" s="168">
        <f>D54+D55+D56+D57</f>
        <v>0</v>
      </c>
      <c r="E53" s="168">
        <f t="shared" ref="E53:L53" si="10">E54+E55+E56+E57</f>
        <v>0</v>
      </c>
      <c r="F53" s="168">
        <f t="shared" si="10"/>
        <v>0</v>
      </c>
      <c r="G53" s="168">
        <f t="shared" si="10"/>
        <v>0</v>
      </c>
      <c r="H53" s="168">
        <f t="shared" si="10"/>
        <v>0</v>
      </c>
      <c r="I53" s="168">
        <f t="shared" si="10"/>
        <v>0</v>
      </c>
      <c r="J53" s="168">
        <f t="shared" si="10"/>
        <v>0</v>
      </c>
      <c r="K53" s="168">
        <f t="shared" si="10"/>
        <v>0</v>
      </c>
      <c r="L53" s="168">
        <f t="shared" si="10"/>
        <v>0</v>
      </c>
    </row>
    <row r="54" spans="2:12" hidden="1" x14ac:dyDescent="0.35">
      <c r="B54" s="84" t="s">
        <v>180</v>
      </c>
      <c r="C54" s="76" t="s">
        <v>181</v>
      </c>
      <c r="D54" s="166"/>
      <c r="E54" s="166">
        <f>D54</f>
        <v>0</v>
      </c>
      <c r="F54" s="166"/>
      <c r="G54" s="166"/>
      <c r="H54" s="166"/>
      <c r="I54" s="166"/>
      <c r="J54" s="166"/>
      <c r="K54" s="166"/>
      <c r="L54" s="166"/>
    </row>
    <row r="55" spans="2:12" hidden="1" x14ac:dyDescent="0.35">
      <c r="B55" s="84" t="s">
        <v>182</v>
      </c>
      <c r="C55" s="76" t="s">
        <v>183</v>
      </c>
      <c r="D55" s="166"/>
      <c r="E55" s="166">
        <f>D55</f>
        <v>0</v>
      </c>
      <c r="F55" s="166"/>
      <c r="G55" s="166"/>
      <c r="H55" s="166"/>
      <c r="I55" s="166"/>
      <c r="J55" s="166"/>
      <c r="K55" s="166"/>
      <c r="L55" s="166"/>
    </row>
    <row r="56" spans="2:12" hidden="1" x14ac:dyDescent="0.35">
      <c r="B56" s="84" t="s">
        <v>184</v>
      </c>
      <c r="C56" s="76" t="s">
        <v>185</v>
      </c>
      <c r="D56" s="166"/>
      <c r="E56" s="166"/>
      <c r="F56" s="166"/>
      <c r="G56" s="166"/>
      <c r="H56" s="166">
        <f>G56</f>
        <v>0</v>
      </c>
      <c r="I56" s="166"/>
      <c r="J56" s="166"/>
      <c r="K56" s="166"/>
      <c r="L56" s="166"/>
    </row>
    <row r="57" spans="2:12" hidden="1" x14ac:dyDescent="0.35">
      <c r="B57" s="84" t="s">
        <v>186</v>
      </c>
      <c r="C57" s="76" t="s">
        <v>187</v>
      </c>
      <c r="D57" s="166"/>
      <c r="E57" s="166"/>
      <c r="F57" s="166"/>
      <c r="G57" s="166"/>
      <c r="H57" s="166"/>
      <c r="I57" s="166"/>
      <c r="J57" s="166"/>
      <c r="K57" s="166"/>
      <c r="L57" s="166"/>
    </row>
    <row r="58" spans="2:12" ht="22" hidden="1" x14ac:dyDescent="0.35">
      <c r="B58" s="84" t="s">
        <v>188</v>
      </c>
      <c r="C58" s="76" t="s">
        <v>189</v>
      </c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hidden="1" x14ac:dyDescent="0.3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2" x14ac:dyDescent="0.35">
      <c r="B60" s="122" t="s">
        <v>192</v>
      </c>
      <c r="C60" s="123" t="s">
        <v>193</v>
      </c>
      <c r="D60" s="168">
        <f>D61+D62+D63+D64</f>
        <v>0</v>
      </c>
      <c r="E60" s="168">
        <f t="shared" ref="E60:L60" si="11">E61+E62+E63+E64</f>
        <v>0</v>
      </c>
      <c r="F60" s="168">
        <f t="shared" si="11"/>
        <v>0</v>
      </c>
      <c r="G60" s="168">
        <f t="shared" si="11"/>
        <v>0</v>
      </c>
      <c r="H60" s="168">
        <f t="shared" si="11"/>
        <v>0</v>
      </c>
      <c r="I60" s="168">
        <f t="shared" si="11"/>
        <v>0</v>
      </c>
      <c r="J60" s="168">
        <f t="shared" si="11"/>
        <v>0</v>
      </c>
      <c r="K60" s="168">
        <f t="shared" si="11"/>
        <v>0</v>
      </c>
      <c r="L60" s="168">
        <f t="shared" si="11"/>
        <v>0</v>
      </c>
    </row>
    <row r="61" spans="2:12" ht="29.25" hidden="1" customHeight="1" x14ac:dyDescent="0.35">
      <c r="B61" s="84" t="s">
        <v>194</v>
      </c>
      <c r="C61" s="76" t="s">
        <v>195</v>
      </c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2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2" hidden="1" x14ac:dyDescent="0.35">
      <c r="B64" s="84" t="s">
        <v>200</v>
      </c>
      <c r="C64" s="76" t="s">
        <v>201</v>
      </c>
      <c r="D64" s="166"/>
      <c r="E64" s="166"/>
      <c r="F64" s="166"/>
      <c r="G64" s="166"/>
      <c r="H64" s="166"/>
      <c r="I64" s="166"/>
      <c r="J64" s="166"/>
      <c r="K64" s="166"/>
      <c r="L64" s="166"/>
    </row>
    <row r="65" spans="2:12" ht="22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idden="1" x14ac:dyDescent="0.35">
      <c r="B66" s="84" t="s">
        <v>204</v>
      </c>
      <c r="C66" s="76" t="s">
        <v>205</v>
      </c>
      <c r="D66" s="190"/>
      <c r="E66" s="190"/>
      <c r="F66" s="190"/>
      <c r="G66" s="190"/>
      <c r="H66" s="190"/>
      <c r="I66" s="190"/>
      <c r="J66" s="190"/>
      <c r="K66" s="190"/>
      <c r="L66" s="190"/>
    </row>
    <row r="67" spans="2:12" ht="22" hidden="1" x14ac:dyDescent="0.35">
      <c r="B67" s="84" t="s">
        <v>206</v>
      </c>
      <c r="C67" s="76" t="s">
        <v>207</v>
      </c>
      <c r="D67" s="190"/>
      <c r="E67" s="190"/>
      <c r="F67" s="190"/>
      <c r="G67" s="190"/>
      <c r="H67" s="190"/>
      <c r="I67" s="190"/>
      <c r="J67" s="190"/>
      <c r="K67" s="190"/>
      <c r="L67" s="190"/>
    </row>
    <row r="68" spans="2:12" s="125" customFormat="1" x14ac:dyDescent="0.35">
      <c r="B68" s="117" t="s">
        <v>208</v>
      </c>
      <c r="C68" s="75">
        <v>226</v>
      </c>
      <c r="D68" s="172">
        <f t="shared" ref="D68:L68" si="12">D69+D72+D73+D74+D75+D76+D77+D83</f>
        <v>0</v>
      </c>
      <c r="E68" s="172">
        <f t="shared" si="12"/>
        <v>0</v>
      </c>
      <c r="F68" s="172">
        <f t="shared" si="12"/>
        <v>0</v>
      </c>
      <c r="G68" s="172">
        <f t="shared" si="12"/>
        <v>0</v>
      </c>
      <c r="H68" s="172">
        <f t="shared" si="12"/>
        <v>0</v>
      </c>
      <c r="I68" s="172">
        <f t="shared" si="12"/>
        <v>0</v>
      </c>
      <c r="J68" s="172">
        <f t="shared" si="12"/>
        <v>0</v>
      </c>
      <c r="K68" s="172">
        <f t="shared" si="12"/>
        <v>0</v>
      </c>
      <c r="L68" s="172">
        <f t="shared" si="12"/>
        <v>0</v>
      </c>
    </row>
    <row r="69" spans="2:12" ht="64" x14ac:dyDescent="0.3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2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2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2" hidden="1" x14ac:dyDescent="0.35">
      <c r="B74" s="84" t="s">
        <v>219</v>
      </c>
      <c r="C74" s="76" t="s">
        <v>220</v>
      </c>
      <c r="D74" s="190"/>
      <c r="E74" s="190"/>
      <c r="F74" s="190"/>
      <c r="G74" s="190"/>
      <c r="H74" s="190"/>
      <c r="I74" s="190"/>
      <c r="J74" s="190"/>
      <c r="K74" s="190"/>
      <c r="L74" s="190"/>
    </row>
    <row r="75" spans="2:12" hidden="1" x14ac:dyDescent="0.35">
      <c r="B75" s="84" t="s">
        <v>221</v>
      </c>
      <c r="C75" s="76" t="s">
        <v>222</v>
      </c>
      <c r="D75" s="190"/>
      <c r="E75" s="190"/>
      <c r="F75" s="190"/>
      <c r="G75" s="190"/>
      <c r="H75" s="190"/>
      <c r="I75" s="190"/>
      <c r="J75" s="190"/>
      <c r="K75" s="190"/>
      <c r="L75" s="190"/>
    </row>
    <row r="76" spans="2:12" ht="32.5" hidden="1" x14ac:dyDescent="0.35">
      <c r="B76" s="84" t="s">
        <v>223</v>
      </c>
      <c r="C76" s="76" t="s">
        <v>224</v>
      </c>
      <c r="D76" s="171"/>
      <c r="E76" s="171"/>
      <c r="F76" s="171"/>
      <c r="G76" s="171"/>
      <c r="H76" s="171"/>
      <c r="I76" s="171"/>
      <c r="J76" s="171"/>
      <c r="K76" s="171"/>
      <c r="L76" s="190"/>
    </row>
    <row r="77" spans="2:12" s="127" customFormat="1" x14ac:dyDescent="0.35">
      <c r="B77" s="122" t="s">
        <v>225</v>
      </c>
      <c r="C77" s="123" t="s">
        <v>226</v>
      </c>
      <c r="D77" s="174">
        <f>D78+D79</f>
        <v>0</v>
      </c>
      <c r="E77" s="174">
        <f t="shared" ref="E77:L77" si="14">E78+E79</f>
        <v>0</v>
      </c>
      <c r="F77" s="174">
        <f t="shared" si="14"/>
        <v>0</v>
      </c>
      <c r="G77" s="174">
        <f t="shared" si="14"/>
        <v>0</v>
      </c>
      <c r="H77" s="174">
        <f t="shared" si="14"/>
        <v>0</v>
      </c>
      <c r="I77" s="174">
        <f t="shared" si="14"/>
        <v>0</v>
      </c>
      <c r="J77" s="174">
        <f t="shared" si="14"/>
        <v>0</v>
      </c>
      <c r="K77" s="174">
        <f t="shared" si="14"/>
        <v>0</v>
      </c>
      <c r="L77" s="174">
        <f t="shared" si="14"/>
        <v>0</v>
      </c>
    </row>
    <row r="78" spans="2:12" hidden="1" x14ac:dyDescent="0.3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2" hidden="1" x14ac:dyDescent="0.35">
      <c r="B79" s="84" t="s">
        <v>229</v>
      </c>
      <c r="C79" s="76" t="s">
        <v>230</v>
      </c>
      <c r="D79" s="171">
        <f>D80+D81+D82</f>
        <v>0</v>
      </c>
      <c r="E79" s="171">
        <f t="shared" ref="E79:L79" si="15">E80+E81+E82</f>
        <v>0</v>
      </c>
      <c r="F79" s="171">
        <f t="shared" si="15"/>
        <v>0</v>
      </c>
      <c r="G79" s="171">
        <f t="shared" si="15"/>
        <v>0</v>
      </c>
      <c r="H79" s="171">
        <f t="shared" si="15"/>
        <v>0</v>
      </c>
      <c r="I79" s="171">
        <f t="shared" si="15"/>
        <v>0</v>
      </c>
      <c r="J79" s="171">
        <f t="shared" si="15"/>
        <v>0</v>
      </c>
      <c r="K79" s="171">
        <f t="shared" si="15"/>
        <v>0</v>
      </c>
      <c r="L79" s="171">
        <f t="shared" si="15"/>
        <v>0</v>
      </c>
    </row>
    <row r="80" spans="2:12" s="121" customFormat="1" ht="17.25" hidden="1" customHeight="1" x14ac:dyDescent="0.35">
      <c r="B80" s="119" t="s">
        <v>231</v>
      </c>
      <c r="C80" s="120" t="s">
        <v>232</v>
      </c>
      <c r="D80" s="175"/>
      <c r="E80" s="175"/>
      <c r="F80" s="175"/>
      <c r="G80" s="175"/>
      <c r="H80" s="175"/>
      <c r="I80" s="175"/>
      <c r="J80" s="175"/>
      <c r="K80" s="175"/>
      <c r="L80" s="175"/>
    </row>
    <row r="81" spans="2:12" s="121" customFormat="1" hidden="1" x14ac:dyDescent="0.35">
      <c r="B81" s="119" t="s">
        <v>233</v>
      </c>
      <c r="C81" s="120" t="s">
        <v>234</v>
      </c>
      <c r="D81" s="175"/>
      <c r="E81" s="175">
        <f>D81</f>
        <v>0</v>
      </c>
      <c r="F81" s="175"/>
      <c r="G81" s="175"/>
      <c r="H81" s="175">
        <f>G81</f>
        <v>0</v>
      </c>
      <c r="I81" s="175"/>
      <c r="J81" s="175"/>
      <c r="K81" s="175">
        <f>J81</f>
        <v>0</v>
      </c>
      <c r="L81" s="175"/>
    </row>
    <row r="82" spans="2:12" s="121" customFormat="1" ht="22" hidden="1" x14ac:dyDescent="0.35">
      <c r="B82" s="119" t="s">
        <v>235</v>
      </c>
      <c r="C82" s="120" t="s">
        <v>236</v>
      </c>
      <c r="D82" s="175"/>
      <c r="E82" s="175"/>
      <c r="F82" s="175"/>
      <c r="G82" s="175"/>
      <c r="H82" s="175"/>
      <c r="I82" s="175"/>
      <c r="J82" s="175"/>
      <c r="K82" s="175"/>
      <c r="L82" s="175"/>
    </row>
    <row r="83" spans="2:12" ht="22" hidden="1" x14ac:dyDescent="0.3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5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x14ac:dyDescent="0.3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2" x14ac:dyDescent="0.3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x14ac:dyDescent="0.3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x14ac:dyDescent="0.3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35">
      <c r="B91" s="117" t="s">
        <v>247</v>
      </c>
      <c r="C91" s="75">
        <v>290</v>
      </c>
      <c r="D91" s="189">
        <f>D92+D93+D94+D95+D96</f>
        <v>0</v>
      </c>
      <c r="E91" s="189">
        <f t="shared" ref="E91:L91" si="18">E92+E93+E94+E95+E96</f>
        <v>0</v>
      </c>
      <c r="F91" s="189">
        <f t="shared" si="18"/>
        <v>0</v>
      </c>
      <c r="G91" s="189">
        <f t="shared" si="18"/>
        <v>0</v>
      </c>
      <c r="H91" s="189">
        <f t="shared" si="18"/>
        <v>0</v>
      </c>
      <c r="I91" s="189">
        <f t="shared" si="18"/>
        <v>0</v>
      </c>
      <c r="J91" s="189">
        <f t="shared" si="18"/>
        <v>0</v>
      </c>
      <c r="K91" s="189">
        <f t="shared" si="18"/>
        <v>0</v>
      </c>
      <c r="L91" s="189">
        <f t="shared" si="18"/>
        <v>0</v>
      </c>
    </row>
    <row r="92" spans="2:12" ht="43" hidden="1" x14ac:dyDescent="0.35">
      <c r="B92" s="84" t="s">
        <v>248</v>
      </c>
      <c r="C92" s="76" t="s">
        <v>249</v>
      </c>
      <c r="D92" s="188"/>
      <c r="E92" s="188">
        <f>D92</f>
        <v>0</v>
      </c>
      <c r="F92" s="188"/>
      <c r="G92" s="188"/>
      <c r="H92" s="188">
        <f>G92</f>
        <v>0</v>
      </c>
      <c r="I92" s="188"/>
      <c r="J92" s="188"/>
      <c r="K92" s="188">
        <f>J92</f>
        <v>0</v>
      </c>
      <c r="L92" s="188"/>
    </row>
    <row r="93" spans="2:12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3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2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35">
      <c r="B97" s="117" t="s">
        <v>258</v>
      </c>
      <c r="C97" s="75">
        <v>300</v>
      </c>
      <c r="D97" s="172">
        <f>D98+D100</f>
        <v>0</v>
      </c>
      <c r="E97" s="172">
        <f t="shared" ref="E97:L97" si="19">E98+E100</f>
        <v>0</v>
      </c>
      <c r="F97" s="172">
        <f t="shared" si="19"/>
        <v>0</v>
      </c>
      <c r="G97" s="172">
        <f t="shared" si="19"/>
        <v>0</v>
      </c>
      <c r="H97" s="172">
        <f t="shared" si="19"/>
        <v>0</v>
      </c>
      <c r="I97" s="172">
        <f t="shared" si="19"/>
        <v>0</v>
      </c>
      <c r="J97" s="172">
        <f t="shared" si="19"/>
        <v>0</v>
      </c>
      <c r="K97" s="172">
        <f t="shared" si="19"/>
        <v>0</v>
      </c>
      <c r="L97" s="172">
        <f t="shared" si="19"/>
        <v>0</v>
      </c>
    </row>
    <row r="98" spans="2:12" ht="22" x14ac:dyDescent="0.35">
      <c r="B98" s="80" t="s">
        <v>259</v>
      </c>
      <c r="C98" s="70">
        <v>310</v>
      </c>
      <c r="D98" s="172">
        <f>D99</f>
        <v>0</v>
      </c>
      <c r="E98" s="172">
        <f t="shared" ref="E98:L98" si="20">E99</f>
        <v>0</v>
      </c>
      <c r="F98" s="172">
        <f t="shared" si="20"/>
        <v>0</v>
      </c>
      <c r="G98" s="172">
        <f t="shared" si="20"/>
        <v>0</v>
      </c>
      <c r="H98" s="172">
        <f t="shared" si="20"/>
        <v>0</v>
      </c>
      <c r="I98" s="172">
        <f t="shared" si="20"/>
        <v>0</v>
      </c>
      <c r="J98" s="172">
        <f t="shared" si="20"/>
        <v>0</v>
      </c>
      <c r="K98" s="172">
        <f t="shared" si="20"/>
        <v>0</v>
      </c>
      <c r="L98" s="172">
        <f t="shared" si="20"/>
        <v>0</v>
      </c>
    </row>
    <row r="99" spans="2:12" ht="22" x14ac:dyDescent="0.35">
      <c r="B99" s="84" t="s">
        <v>260</v>
      </c>
      <c r="C99" s="76" t="s">
        <v>261</v>
      </c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2:12" ht="22" x14ac:dyDescent="0.35">
      <c r="B100" s="80" t="s">
        <v>262</v>
      </c>
      <c r="C100" s="70">
        <v>340</v>
      </c>
      <c r="D100" s="172">
        <f>D101</f>
        <v>0</v>
      </c>
      <c r="E100" s="172">
        <f t="shared" ref="E100:L100" si="21">E101</f>
        <v>0</v>
      </c>
      <c r="F100" s="172">
        <f t="shared" si="21"/>
        <v>0</v>
      </c>
      <c r="G100" s="172">
        <f t="shared" si="21"/>
        <v>0</v>
      </c>
      <c r="H100" s="172">
        <f t="shared" si="21"/>
        <v>0</v>
      </c>
      <c r="I100" s="172">
        <f t="shared" si="21"/>
        <v>0</v>
      </c>
      <c r="J100" s="172">
        <f t="shared" si="21"/>
        <v>0</v>
      </c>
      <c r="K100" s="172">
        <f t="shared" si="21"/>
        <v>0</v>
      </c>
      <c r="L100" s="172">
        <f t="shared" si="21"/>
        <v>0</v>
      </c>
    </row>
    <row r="101" spans="2:12" ht="22" x14ac:dyDescent="0.35">
      <c r="B101" s="80" t="s">
        <v>263</v>
      </c>
      <c r="C101" s="70" t="s">
        <v>264</v>
      </c>
      <c r="D101" s="172">
        <f>D102+D103+D104+D105+D106+D107</f>
        <v>0</v>
      </c>
      <c r="E101" s="172">
        <f t="shared" ref="E101:L101" si="22">E102+E103+E104+E105+E106+E107</f>
        <v>0</v>
      </c>
      <c r="F101" s="172">
        <f t="shared" si="22"/>
        <v>0</v>
      </c>
      <c r="G101" s="172">
        <f t="shared" si="22"/>
        <v>0</v>
      </c>
      <c r="H101" s="172">
        <f t="shared" si="22"/>
        <v>0</v>
      </c>
      <c r="I101" s="172">
        <f t="shared" si="22"/>
        <v>0</v>
      </c>
      <c r="J101" s="172">
        <f t="shared" si="22"/>
        <v>0</v>
      </c>
      <c r="K101" s="172">
        <f t="shared" si="22"/>
        <v>0</v>
      </c>
      <c r="L101" s="172">
        <f t="shared" si="22"/>
        <v>0</v>
      </c>
    </row>
    <row r="102" spans="2:12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x14ac:dyDescent="0.35">
      <c r="B107" s="128" t="s">
        <v>275</v>
      </c>
      <c r="C107" s="129" t="s">
        <v>276</v>
      </c>
      <c r="D107" s="176">
        <f>D108+D109</f>
        <v>0</v>
      </c>
      <c r="E107" s="176">
        <f t="shared" ref="E107:L107" si="23">E108+E109</f>
        <v>0</v>
      </c>
      <c r="F107" s="176">
        <f t="shared" si="23"/>
        <v>0</v>
      </c>
      <c r="G107" s="176">
        <f t="shared" si="23"/>
        <v>0</v>
      </c>
      <c r="H107" s="176">
        <f t="shared" si="23"/>
        <v>0</v>
      </c>
      <c r="I107" s="176">
        <f t="shared" si="23"/>
        <v>0</v>
      </c>
      <c r="J107" s="176">
        <f t="shared" si="23"/>
        <v>0</v>
      </c>
      <c r="K107" s="176">
        <f t="shared" si="23"/>
        <v>0</v>
      </c>
      <c r="L107" s="176">
        <f t="shared" si="23"/>
        <v>0</v>
      </c>
    </row>
    <row r="108" spans="2:12" x14ac:dyDescent="0.35">
      <c r="B108" s="128" t="s">
        <v>277</v>
      </c>
      <c r="C108" s="129" t="s">
        <v>278</v>
      </c>
      <c r="D108" s="176"/>
      <c r="E108" s="176">
        <f>D108</f>
        <v>0</v>
      </c>
      <c r="F108" s="176"/>
      <c r="G108" s="176"/>
      <c r="H108" s="176">
        <f>G108</f>
        <v>0</v>
      </c>
      <c r="I108" s="176"/>
      <c r="J108" s="176"/>
      <c r="K108" s="176">
        <f>J108</f>
        <v>0</v>
      </c>
      <c r="L108" s="176"/>
    </row>
    <row r="109" spans="2:12" x14ac:dyDescent="0.35">
      <c r="B109" s="84" t="s">
        <v>279</v>
      </c>
      <c r="C109" s="76" t="s">
        <v>280</v>
      </c>
      <c r="D109" s="171"/>
      <c r="E109" s="171">
        <f>D109</f>
        <v>0</v>
      </c>
      <c r="F109" s="171"/>
      <c r="G109" s="171"/>
      <c r="H109" s="171">
        <f>G109</f>
        <v>0</v>
      </c>
      <c r="I109" s="171"/>
      <c r="J109" s="171"/>
      <c r="K109" s="171">
        <f>J109</f>
        <v>0</v>
      </c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idden="1" x14ac:dyDescent="0.35">
      <c r="B111" s="56" t="s">
        <v>30</v>
      </c>
      <c r="C111" s="187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187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idden="1" x14ac:dyDescent="0.35">
      <c r="B114" s="56" t="s">
        <v>284</v>
      </c>
      <c r="C114" s="187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idden="1" x14ac:dyDescent="0.35">
      <c r="B115" s="56" t="s">
        <v>285</v>
      </c>
      <c r="C115" s="187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6.75" customHeight="1" x14ac:dyDescent="0.35"/>
    <row r="117" spans="2:12" x14ac:dyDescent="0.35">
      <c r="B117" s="85" t="s">
        <v>115</v>
      </c>
      <c r="C117" s="1"/>
    </row>
    <row r="118" spans="2:12" x14ac:dyDescent="0.35">
      <c r="B118" s="85" t="s">
        <v>298</v>
      </c>
      <c r="C118" s="141"/>
      <c r="D118" s="244" t="s">
        <v>287</v>
      </c>
      <c r="E118" s="244"/>
    </row>
    <row r="119" spans="2:12" x14ac:dyDescent="0.35">
      <c r="B119" s="85" t="s">
        <v>116</v>
      </c>
      <c r="C119" s="1"/>
      <c r="D119" s="163"/>
      <c r="E119" s="163"/>
    </row>
    <row r="120" spans="2:12" x14ac:dyDescent="0.35">
      <c r="B120" s="186"/>
      <c r="D120" s="163"/>
      <c r="E120" s="163"/>
    </row>
    <row r="121" spans="2:12" ht="14.5" hidden="1" customHeight="1" x14ac:dyDescent="0.35">
      <c r="B121" s="186"/>
      <c r="D121" s="163"/>
      <c r="E121" s="163"/>
    </row>
    <row r="122" spans="2:12" x14ac:dyDescent="0.35">
      <c r="B122" s="224" t="s">
        <v>117</v>
      </c>
      <c r="C122" s="224"/>
      <c r="D122" s="163"/>
      <c r="E122" s="163"/>
    </row>
    <row r="123" spans="2:12" x14ac:dyDescent="0.35">
      <c r="B123" s="85" t="s">
        <v>299</v>
      </c>
      <c r="C123" s="141"/>
      <c r="D123" s="244" t="s">
        <v>300</v>
      </c>
      <c r="E123" s="244"/>
    </row>
    <row r="124" spans="2:12" x14ac:dyDescent="0.35">
      <c r="B124" s="85" t="s">
        <v>118</v>
      </c>
      <c r="C124" s="1"/>
      <c r="D124" s="163"/>
      <c r="E124" s="163"/>
    </row>
    <row r="125" spans="2:12" ht="14.5" hidden="1" customHeight="1" x14ac:dyDescent="0.35">
      <c r="B125" s="186"/>
      <c r="D125" s="163"/>
      <c r="E125" s="163"/>
    </row>
    <row r="126" spans="2:12" x14ac:dyDescent="0.35">
      <c r="B126" s="186"/>
      <c r="D126" s="163"/>
      <c r="E126" s="163"/>
    </row>
    <row r="127" spans="2:12" x14ac:dyDescent="0.35">
      <c r="B127" s="85" t="s">
        <v>311</v>
      </c>
      <c r="C127" s="141"/>
      <c r="D127" s="244" t="s">
        <v>302</v>
      </c>
      <c r="E127" s="244"/>
    </row>
    <row r="128" spans="2:12" x14ac:dyDescent="0.35">
      <c r="B128" s="85" t="s">
        <v>119</v>
      </c>
      <c r="C128" s="1"/>
    </row>
    <row r="129" spans="2:3" x14ac:dyDescent="0.35">
      <c r="B129" s="224"/>
      <c r="C129" s="224"/>
    </row>
    <row r="130" spans="2:3" x14ac:dyDescent="0.35">
      <c r="B130" s="5"/>
      <c r="C130" s="1"/>
    </row>
    <row r="131" spans="2:3" x14ac:dyDescent="0.35">
      <c r="B131" s="5"/>
      <c r="C131" s="1"/>
    </row>
    <row r="132" spans="2:3" x14ac:dyDescent="0.35">
      <c r="B132" s="5"/>
      <c r="C132" s="1"/>
    </row>
    <row r="133" spans="2:3" x14ac:dyDescent="0.35">
      <c r="B133" s="5"/>
      <c r="C133" s="1"/>
    </row>
    <row r="134" spans="2:3" ht="15.5" x14ac:dyDescent="0.35">
      <c r="B134" s="3"/>
      <c r="C134" s="87"/>
    </row>
    <row r="135" spans="2:3" x14ac:dyDescent="0.35">
      <c r="B135" s="5"/>
      <c r="C135" s="1"/>
    </row>
  </sheetData>
  <mergeCells count="18">
    <mergeCell ref="J1:L1"/>
    <mergeCell ref="B3:L3"/>
    <mergeCell ref="C5:L5"/>
    <mergeCell ref="C6:L6"/>
    <mergeCell ref="C7:L7"/>
    <mergeCell ref="D127:E127"/>
    <mergeCell ref="B129:C129"/>
    <mergeCell ref="H9:I9"/>
    <mergeCell ref="J9:J10"/>
    <mergeCell ref="K9:L9"/>
    <mergeCell ref="D118:E118"/>
    <mergeCell ref="B122:C122"/>
    <mergeCell ref="D123:E123"/>
    <mergeCell ref="B9:B10"/>
    <mergeCell ref="C9:C10"/>
    <mergeCell ref="D9:D10"/>
    <mergeCell ref="E9:F9"/>
    <mergeCell ref="G9:G10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3" orientation="portrait" verticalDpi="30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5"/>
  <sheetViews>
    <sheetView view="pageBreakPreview" topLeftCell="B3" zoomScale="60" workbookViewId="0">
      <selection activeCell="B102" sqref="A102:XFD109"/>
    </sheetView>
  </sheetViews>
  <sheetFormatPr defaultRowHeight="14.5" x14ac:dyDescent="0.35"/>
  <cols>
    <col min="1" max="1" width="10.81640625" hidden="1" customWidth="1"/>
    <col min="2" max="2" width="27.7265625" customWidth="1"/>
    <col min="3" max="3" width="7.1796875" style="17" customWidth="1"/>
    <col min="4" max="4" width="12.54296875" customWidth="1"/>
    <col min="5" max="5" width="12.6328125" customWidth="1"/>
    <col min="6" max="6" width="8.08984375" customWidth="1"/>
    <col min="7" max="7" width="12.90625" customWidth="1"/>
    <col min="8" max="8" width="12.54296875" customWidth="1"/>
    <col min="10" max="11" width="12.7265625" customWidth="1"/>
  </cols>
  <sheetData>
    <row r="1" spans="2:12" ht="93.75" hidden="1" customHeight="1" x14ac:dyDescent="0.35">
      <c r="J1" s="209" t="s">
        <v>120</v>
      </c>
      <c r="K1" s="209"/>
      <c r="L1" s="209"/>
    </row>
    <row r="2" spans="2:12" ht="21" hidden="1" customHeight="1" x14ac:dyDescent="0.35">
      <c r="J2" s="100"/>
      <c r="K2" s="100"/>
      <c r="L2" s="100"/>
    </row>
    <row r="3" spans="2:12" ht="15.75" customHeight="1" x14ac:dyDescent="0.35">
      <c r="B3" s="245" t="s">
        <v>121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2:12" ht="15.5" x14ac:dyDescent="0.3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31" customHeight="1" x14ac:dyDescent="0.35">
      <c r="B5" s="102" t="s">
        <v>122</v>
      </c>
      <c r="C5" s="249" t="s">
        <v>338</v>
      </c>
      <c r="D5" s="249"/>
      <c r="E5" s="249"/>
      <c r="F5" s="249"/>
      <c r="G5" s="249"/>
      <c r="H5" s="249"/>
      <c r="I5" s="249"/>
      <c r="J5" s="249"/>
      <c r="K5" s="249"/>
      <c r="L5" s="249"/>
    </row>
    <row r="6" spans="2:12" x14ac:dyDescent="0.35">
      <c r="B6" s="102" t="s">
        <v>123</v>
      </c>
      <c r="C6" s="247" t="s">
        <v>337</v>
      </c>
      <c r="D6" s="247"/>
      <c r="E6" s="247"/>
      <c r="F6" s="247"/>
      <c r="G6" s="247"/>
      <c r="H6" s="247"/>
      <c r="I6" s="247"/>
      <c r="J6" s="247"/>
      <c r="K6" s="247"/>
      <c r="L6" s="247"/>
    </row>
    <row r="7" spans="2:12" x14ac:dyDescent="0.35">
      <c r="B7" s="102" t="s">
        <v>124</v>
      </c>
      <c r="C7" s="248" t="s">
        <v>327</v>
      </c>
      <c r="D7" s="248"/>
      <c r="E7" s="248"/>
      <c r="F7" s="248"/>
      <c r="G7" s="248"/>
      <c r="H7" s="248"/>
      <c r="I7" s="248"/>
      <c r="J7" s="248"/>
      <c r="K7" s="248"/>
      <c r="L7" s="248"/>
    </row>
    <row r="8" spans="2:12" x14ac:dyDescent="0.35">
      <c r="B8" s="106"/>
      <c r="C8" s="107"/>
      <c r="D8" s="54"/>
      <c r="E8" s="108"/>
      <c r="F8" s="108"/>
    </row>
    <row r="9" spans="2:12" ht="21" customHeight="1" x14ac:dyDescent="0.35">
      <c r="B9" s="225" t="s">
        <v>26</v>
      </c>
      <c r="C9" s="226" t="s">
        <v>125</v>
      </c>
      <c r="D9" s="226" t="s">
        <v>308</v>
      </c>
      <c r="E9" s="225" t="s">
        <v>55</v>
      </c>
      <c r="F9" s="225"/>
      <c r="G9" s="226" t="s">
        <v>309</v>
      </c>
      <c r="H9" s="225" t="s">
        <v>55</v>
      </c>
      <c r="I9" s="225"/>
      <c r="J9" s="225" t="s">
        <v>310</v>
      </c>
      <c r="K9" s="225" t="s">
        <v>55</v>
      </c>
      <c r="L9" s="225"/>
    </row>
    <row r="10" spans="2:12" ht="79.5" customHeight="1" x14ac:dyDescent="0.35">
      <c r="B10" s="225"/>
      <c r="C10" s="228"/>
      <c r="D10" s="228"/>
      <c r="E10" s="187" t="s">
        <v>126</v>
      </c>
      <c r="F10" s="187" t="s">
        <v>127</v>
      </c>
      <c r="G10" s="228"/>
      <c r="H10" s="187" t="s">
        <v>126</v>
      </c>
      <c r="I10" s="56" t="s">
        <v>127</v>
      </c>
      <c r="J10" s="225"/>
      <c r="K10" s="187" t="s">
        <v>126</v>
      </c>
      <c r="L10" s="187" t="s">
        <v>127</v>
      </c>
    </row>
    <row r="11" spans="2:12" x14ac:dyDescent="0.35">
      <c r="B11" s="109" t="s">
        <v>105</v>
      </c>
      <c r="C11" s="110" t="s">
        <v>64</v>
      </c>
      <c r="D11" s="162">
        <f>D25</f>
        <v>215000</v>
      </c>
      <c r="E11" s="162">
        <f>D11</f>
        <v>215000</v>
      </c>
      <c r="F11" s="162"/>
      <c r="G11" s="162">
        <f>G25</f>
        <v>0</v>
      </c>
      <c r="H11" s="162">
        <f>G11</f>
        <v>0</v>
      </c>
      <c r="I11" s="162"/>
      <c r="J11" s="162">
        <f>J25</f>
        <v>0</v>
      </c>
      <c r="K11" s="162">
        <f>J11</f>
        <v>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idden="1" x14ac:dyDescent="0.35">
      <c r="B14" s="115" t="s">
        <v>130</v>
      </c>
      <c r="C14" s="187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idden="1" x14ac:dyDescent="0.35">
      <c r="B16" s="56" t="s">
        <v>32</v>
      </c>
      <c r="C16" s="187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idden="1" x14ac:dyDescent="0.35">
      <c r="B17" s="56" t="s">
        <v>132</v>
      </c>
      <c r="C17" s="187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idden="1" x14ac:dyDescent="0.35">
      <c r="B18" s="56" t="s">
        <v>133</v>
      </c>
      <c r="C18" s="187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idden="1" x14ac:dyDescent="0.35">
      <c r="B19" s="56"/>
      <c r="C19" s="187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idden="1" x14ac:dyDescent="0.35">
      <c r="B21" s="56" t="s">
        <v>32</v>
      </c>
      <c r="C21" s="187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idden="1" x14ac:dyDescent="0.35">
      <c r="B22" s="56"/>
      <c r="C22" s="187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187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187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35">
      <c r="B25" s="60" t="s">
        <v>137</v>
      </c>
      <c r="C25" s="61">
        <v>900</v>
      </c>
      <c r="D25" s="167">
        <f t="shared" ref="D25:L25" si="1">D27+D34+D87+D91+D97</f>
        <v>215000</v>
      </c>
      <c r="E25" s="167">
        <f t="shared" si="1"/>
        <v>215000</v>
      </c>
      <c r="F25" s="167">
        <f t="shared" si="1"/>
        <v>0</v>
      </c>
      <c r="G25" s="167">
        <f t="shared" si="1"/>
        <v>0</v>
      </c>
      <c r="H25" s="167">
        <f t="shared" si="1"/>
        <v>0</v>
      </c>
      <c r="I25" s="167">
        <f t="shared" si="1"/>
        <v>0</v>
      </c>
      <c r="J25" s="167">
        <f t="shared" si="1"/>
        <v>0</v>
      </c>
      <c r="K25" s="167">
        <f t="shared" si="1"/>
        <v>0</v>
      </c>
      <c r="L25" s="167">
        <f t="shared" si="1"/>
        <v>0</v>
      </c>
    </row>
    <row r="26" spans="2:12" x14ac:dyDescent="0.35">
      <c r="B26" s="56" t="s">
        <v>32</v>
      </c>
      <c r="C26" s="187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" x14ac:dyDescent="0.35">
      <c r="B27" s="69" t="s">
        <v>138</v>
      </c>
      <c r="C27" s="70">
        <v>210</v>
      </c>
      <c r="D27" s="168">
        <f>D28+D29+D33</f>
        <v>0</v>
      </c>
      <c r="E27" s="168">
        <f t="shared" ref="E27:L27" si="2">E28+E29+E33</f>
        <v>0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  <c r="J27" s="168">
        <f t="shared" si="2"/>
        <v>0</v>
      </c>
      <c r="K27" s="168">
        <f t="shared" si="2"/>
        <v>0</v>
      </c>
      <c r="L27" s="168">
        <f t="shared" si="2"/>
        <v>0</v>
      </c>
    </row>
    <row r="28" spans="2:12" x14ac:dyDescent="0.35">
      <c r="B28" s="72" t="s">
        <v>139</v>
      </c>
      <c r="C28" s="73">
        <v>211</v>
      </c>
      <c r="D28" s="166"/>
      <c r="E28" s="166">
        <f>D28</f>
        <v>0</v>
      </c>
      <c r="F28" s="166"/>
      <c r="G28" s="166"/>
      <c r="H28" s="166">
        <f>G28</f>
        <v>0</v>
      </c>
      <c r="I28" s="166"/>
      <c r="J28" s="166"/>
      <c r="K28" s="166">
        <f>J28</f>
        <v>0</v>
      </c>
      <c r="L28" s="166"/>
    </row>
    <row r="29" spans="2:12" x14ac:dyDescent="0.35">
      <c r="B29" s="116" t="s">
        <v>140</v>
      </c>
      <c r="C29" s="75">
        <v>212</v>
      </c>
      <c r="D29" s="168">
        <f>D30+D31+D32</f>
        <v>0</v>
      </c>
      <c r="E29" s="168">
        <f t="shared" ref="E29:L29" si="3">E30+E31+E32</f>
        <v>0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</row>
    <row r="30" spans="2:12" hidden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idden="1" x14ac:dyDescent="0.35">
      <c r="B31" s="74" t="s">
        <v>143</v>
      </c>
      <c r="C31" s="76" t="s">
        <v>144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22" hidden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2" hidden="1" x14ac:dyDescent="0.35">
      <c r="B33" s="77" t="s">
        <v>147</v>
      </c>
      <c r="C33" s="78">
        <v>213</v>
      </c>
      <c r="D33" s="169"/>
      <c r="E33" s="169">
        <f>D33</f>
        <v>0</v>
      </c>
      <c r="F33" s="169"/>
      <c r="G33" s="169"/>
      <c r="H33" s="169">
        <f>G33</f>
        <v>0</v>
      </c>
      <c r="I33" s="169"/>
      <c r="J33" s="169"/>
      <c r="K33" s="169">
        <f>J33</f>
        <v>0</v>
      </c>
      <c r="L33" s="169"/>
    </row>
    <row r="34" spans="2:12" x14ac:dyDescent="0.35">
      <c r="B34" s="117" t="s">
        <v>148</v>
      </c>
      <c r="C34" s="75">
        <v>220</v>
      </c>
      <c r="D34" s="167">
        <f>D35+D36+D37+D46+D47+D68</f>
        <v>215000</v>
      </c>
      <c r="E34" s="167">
        <f t="shared" ref="E34:L34" si="4">E35+E36+E37+E46+E47+E68</f>
        <v>215000</v>
      </c>
      <c r="F34" s="167">
        <f t="shared" si="4"/>
        <v>0</v>
      </c>
      <c r="G34" s="167">
        <f t="shared" si="4"/>
        <v>0</v>
      </c>
      <c r="H34" s="167">
        <f t="shared" si="4"/>
        <v>0</v>
      </c>
      <c r="I34" s="167">
        <f t="shared" si="4"/>
        <v>0</v>
      </c>
      <c r="J34" s="167">
        <f t="shared" si="4"/>
        <v>0</v>
      </c>
      <c r="K34" s="167">
        <f t="shared" si="4"/>
        <v>0</v>
      </c>
      <c r="L34" s="167">
        <f t="shared" si="4"/>
        <v>0</v>
      </c>
    </row>
    <row r="35" spans="2:12" x14ac:dyDescent="0.35">
      <c r="B35" s="81" t="s">
        <v>149</v>
      </c>
      <c r="C35" s="73">
        <v>221</v>
      </c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x14ac:dyDescent="0.3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35">
      <c r="B37" s="117" t="s">
        <v>151</v>
      </c>
      <c r="C37" s="75">
        <v>223</v>
      </c>
      <c r="D37" s="168">
        <f>D38+D43</f>
        <v>0</v>
      </c>
      <c r="E37" s="168">
        <f t="shared" ref="E37:L37" si="5">E38+E43</f>
        <v>0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5"/>
        <v>0</v>
      </c>
      <c r="K37" s="168">
        <f t="shared" si="5"/>
        <v>0</v>
      </c>
      <c r="L37" s="168">
        <f t="shared" si="5"/>
        <v>0</v>
      </c>
    </row>
    <row r="38" spans="2:12" ht="32.5" x14ac:dyDescent="0.35">
      <c r="B38" s="118" t="s">
        <v>152</v>
      </c>
      <c r="C38" s="70" t="s">
        <v>153</v>
      </c>
      <c r="D38" s="168">
        <f>D39+D40+D41+D42</f>
        <v>0</v>
      </c>
      <c r="E38" s="168">
        <f t="shared" ref="E38:L38" si="6">E39+E40+E41+E42</f>
        <v>0</v>
      </c>
      <c r="F38" s="168">
        <f t="shared" si="6"/>
        <v>0</v>
      </c>
      <c r="G38" s="168">
        <f t="shared" si="6"/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</row>
    <row r="39" spans="2:12" hidden="1" x14ac:dyDescent="0.35">
      <c r="B39" s="84" t="s">
        <v>154</v>
      </c>
      <c r="C39" s="76" t="s">
        <v>155</v>
      </c>
      <c r="D39" s="166"/>
      <c r="E39" s="166">
        <f>D39</f>
        <v>0</v>
      </c>
      <c r="F39" s="166"/>
      <c r="G39" s="166"/>
      <c r="H39" s="166"/>
      <c r="I39" s="166"/>
      <c r="J39" s="166"/>
      <c r="K39" s="166"/>
      <c r="L39" s="166"/>
    </row>
    <row r="40" spans="2:12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2" hidden="1" x14ac:dyDescent="0.35">
      <c r="B41" s="84" t="s">
        <v>158</v>
      </c>
      <c r="C41" s="76" t="s">
        <v>159</v>
      </c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ht="22" hidden="1" x14ac:dyDescent="0.35">
      <c r="B42" s="84" t="s">
        <v>160</v>
      </c>
      <c r="C42" s="76" t="s">
        <v>161</v>
      </c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ht="22" x14ac:dyDescent="0.3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x14ac:dyDescent="0.3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x14ac:dyDescent="0.3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" x14ac:dyDescent="0.3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" x14ac:dyDescent="0.35">
      <c r="B47" s="80" t="s">
        <v>169</v>
      </c>
      <c r="C47" s="70">
        <v>225</v>
      </c>
      <c r="D47" s="168">
        <f>D48+D53+D58+D59+D60+D65+D66+D67</f>
        <v>215000</v>
      </c>
      <c r="E47" s="168">
        <f t="shared" ref="E47:L47" si="8">E48+E53+E58+E59+E60+E65+E66+E67</f>
        <v>215000</v>
      </c>
      <c r="F47" s="168">
        <f t="shared" si="8"/>
        <v>0</v>
      </c>
      <c r="G47" s="168">
        <f t="shared" si="8"/>
        <v>0</v>
      </c>
      <c r="H47" s="168">
        <f t="shared" si="8"/>
        <v>0</v>
      </c>
      <c r="I47" s="168">
        <f t="shared" si="8"/>
        <v>0</v>
      </c>
      <c r="J47" s="168">
        <f t="shared" si="8"/>
        <v>0</v>
      </c>
      <c r="K47" s="168">
        <f t="shared" si="8"/>
        <v>0</v>
      </c>
      <c r="L47" s="168">
        <f t="shared" si="8"/>
        <v>0</v>
      </c>
    </row>
    <row r="48" spans="2:12" ht="22" hidden="1" x14ac:dyDescent="0.35">
      <c r="B48" s="84" t="s">
        <v>170</v>
      </c>
      <c r="C48" s="76" t="s">
        <v>171</v>
      </c>
      <c r="D48" s="166">
        <f>D50+D51+D52</f>
        <v>0</v>
      </c>
      <c r="E48" s="166">
        <f t="shared" ref="E48:L48" si="9">E50+E51+E52</f>
        <v>0</v>
      </c>
      <c r="F48" s="166">
        <f t="shared" si="9"/>
        <v>0</v>
      </c>
      <c r="G48" s="166">
        <f t="shared" si="9"/>
        <v>0</v>
      </c>
      <c r="H48" s="166">
        <f t="shared" si="9"/>
        <v>0</v>
      </c>
      <c r="I48" s="166">
        <f t="shared" si="9"/>
        <v>0</v>
      </c>
      <c r="J48" s="166">
        <f t="shared" si="9"/>
        <v>0</v>
      </c>
      <c r="K48" s="166">
        <f t="shared" si="9"/>
        <v>0</v>
      </c>
      <c r="L48" s="166">
        <f t="shared" si="9"/>
        <v>0</v>
      </c>
    </row>
    <row r="49" spans="2:12" hidden="1" x14ac:dyDescent="0.3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hidden="1" x14ac:dyDescent="0.35">
      <c r="B50" s="119" t="s">
        <v>172</v>
      </c>
      <c r="C50" s="120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 s="121" customFormat="1" hidden="1" x14ac:dyDescent="0.35">
      <c r="B51" s="119" t="s">
        <v>174</v>
      </c>
      <c r="C51" s="120" t="s">
        <v>175</v>
      </c>
      <c r="D51" s="170"/>
      <c r="E51" s="170">
        <f>D51</f>
        <v>0</v>
      </c>
      <c r="F51" s="170"/>
      <c r="G51" s="170"/>
      <c r="H51" s="170"/>
      <c r="I51" s="170"/>
      <c r="J51" s="170"/>
      <c r="K51" s="170"/>
      <c r="L51" s="170"/>
    </row>
    <row r="52" spans="2:12" s="121" customFormat="1" hidden="1" x14ac:dyDescent="0.35">
      <c r="B52" s="119" t="s">
        <v>176</v>
      </c>
      <c r="C52" s="120" t="s">
        <v>177</v>
      </c>
      <c r="D52" s="170"/>
      <c r="E52" s="170">
        <f>D52</f>
        <v>0</v>
      </c>
      <c r="F52" s="170"/>
      <c r="G52" s="170"/>
      <c r="H52" s="170"/>
      <c r="I52" s="170"/>
      <c r="J52" s="170"/>
      <c r="K52" s="170"/>
      <c r="L52" s="170"/>
    </row>
    <row r="53" spans="2:12" x14ac:dyDescent="0.35">
      <c r="B53" s="122" t="s">
        <v>178</v>
      </c>
      <c r="C53" s="123" t="s">
        <v>179</v>
      </c>
      <c r="D53" s="168">
        <f>D54+D55+D56+D57</f>
        <v>215000</v>
      </c>
      <c r="E53" s="168">
        <f t="shared" ref="E53:L53" si="10">E54+E55+E56+E57</f>
        <v>215000</v>
      </c>
      <c r="F53" s="168">
        <f t="shared" si="10"/>
        <v>0</v>
      </c>
      <c r="G53" s="168">
        <f t="shared" si="10"/>
        <v>0</v>
      </c>
      <c r="H53" s="168">
        <f t="shared" si="10"/>
        <v>0</v>
      </c>
      <c r="I53" s="168">
        <f t="shared" si="10"/>
        <v>0</v>
      </c>
      <c r="J53" s="168">
        <f t="shared" si="10"/>
        <v>0</v>
      </c>
      <c r="K53" s="168">
        <f t="shared" si="10"/>
        <v>0</v>
      </c>
      <c r="L53" s="168">
        <f t="shared" si="10"/>
        <v>0</v>
      </c>
    </row>
    <row r="54" spans="2:12" x14ac:dyDescent="0.35">
      <c r="B54" s="84" t="s">
        <v>180</v>
      </c>
      <c r="C54" s="76" t="s">
        <v>181</v>
      </c>
      <c r="D54" s="166"/>
      <c r="E54" s="166">
        <f>D54</f>
        <v>0</v>
      </c>
      <c r="F54" s="166"/>
      <c r="G54" s="166"/>
      <c r="H54" s="166"/>
      <c r="I54" s="166"/>
      <c r="J54" s="166"/>
      <c r="K54" s="166"/>
      <c r="L54" s="166"/>
    </row>
    <row r="55" spans="2:12" x14ac:dyDescent="0.35">
      <c r="B55" s="84" t="s">
        <v>182</v>
      </c>
      <c r="C55" s="76" t="s">
        <v>183</v>
      </c>
      <c r="D55" s="166"/>
      <c r="E55" s="166">
        <f>D55</f>
        <v>0</v>
      </c>
      <c r="F55" s="166"/>
      <c r="G55" s="166"/>
      <c r="H55" s="166"/>
      <c r="I55" s="166"/>
      <c r="J55" s="166"/>
      <c r="K55" s="166"/>
      <c r="L55" s="166"/>
    </row>
    <row r="56" spans="2:12" x14ac:dyDescent="0.35">
      <c r="B56" s="84" t="s">
        <v>184</v>
      </c>
      <c r="C56" s="76" t="s">
        <v>185</v>
      </c>
      <c r="D56" s="166"/>
      <c r="E56" s="166"/>
      <c r="F56" s="166"/>
      <c r="G56" s="166"/>
      <c r="H56" s="166">
        <f>G56</f>
        <v>0</v>
      </c>
      <c r="I56" s="166"/>
      <c r="J56" s="166"/>
      <c r="K56" s="166"/>
      <c r="L56" s="166"/>
    </row>
    <row r="57" spans="2:12" x14ac:dyDescent="0.35">
      <c r="B57" s="84" t="s">
        <v>186</v>
      </c>
      <c r="C57" s="76" t="s">
        <v>187</v>
      </c>
      <c r="D57" s="166">
        <v>215000</v>
      </c>
      <c r="E57" s="166">
        <f>D57</f>
        <v>215000</v>
      </c>
      <c r="F57" s="166"/>
      <c r="G57" s="166"/>
      <c r="H57" s="166"/>
      <c r="I57" s="166"/>
      <c r="J57" s="166"/>
      <c r="K57" s="166"/>
      <c r="L57" s="166"/>
    </row>
    <row r="58" spans="2:12" ht="22" x14ac:dyDescent="0.35">
      <c r="B58" s="84" t="s">
        <v>188</v>
      </c>
      <c r="C58" s="76" t="s">
        <v>189</v>
      </c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x14ac:dyDescent="0.3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2" x14ac:dyDescent="0.35">
      <c r="B60" s="122" t="s">
        <v>192</v>
      </c>
      <c r="C60" s="123" t="s">
        <v>193</v>
      </c>
      <c r="D60" s="168">
        <f>D61+D62+D63+D64</f>
        <v>0</v>
      </c>
      <c r="E60" s="168">
        <f t="shared" ref="E60:L60" si="11">E61+E62+E63+E64</f>
        <v>0</v>
      </c>
      <c r="F60" s="168">
        <f t="shared" si="11"/>
        <v>0</v>
      </c>
      <c r="G60" s="168">
        <f t="shared" si="11"/>
        <v>0</v>
      </c>
      <c r="H60" s="168">
        <f t="shared" si="11"/>
        <v>0</v>
      </c>
      <c r="I60" s="168">
        <f t="shared" si="11"/>
        <v>0</v>
      </c>
      <c r="J60" s="168">
        <f t="shared" si="11"/>
        <v>0</v>
      </c>
      <c r="K60" s="168">
        <f t="shared" si="11"/>
        <v>0</v>
      </c>
      <c r="L60" s="168">
        <f t="shared" si="11"/>
        <v>0</v>
      </c>
    </row>
    <row r="61" spans="2:12" ht="29.25" hidden="1" customHeight="1" x14ac:dyDescent="0.35">
      <c r="B61" s="84" t="s">
        <v>194</v>
      </c>
      <c r="C61" s="76" t="s">
        <v>195</v>
      </c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2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2" hidden="1" x14ac:dyDescent="0.35">
      <c r="B64" s="84" t="s">
        <v>200</v>
      </c>
      <c r="C64" s="76" t="s">
        <v>201</v>
      </c>
      <c r="D64" s="166"/>
      <c r="E64" s="166"/>
      <c r="F64" s="166"/>
      <c r="G64" s="166"/>
      <c r="H64" s="166"/>
      <c r="I64" s="166"/>
      <c r="J64" s="166"/>
      <c r="K64" s="166"/>
      <c r="L64" s="166"/>
    </row>
    <row r="65" spans="2:12" ht="22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idden="1" x14ac:dyDescent="0.35">
      <c r="B66" s="84" t="s">
        <v>204</v>
      </c>
      <c r="C66" s="76" t="s">
        <v>205</v>
      </c>
      <c r="D66" s="190"/>
      <c r="E66" s="190"/>
      <c r="F66" s="190"/>
      <c r="G66" s="190"/>
      <c r="H66" s="190"/>
      <c r="I66" s="190"/>
      <c r="J66" s="190"/>
      <c r="K66" s="190"/>
      <c r="L66" s="190"/>
    </row>
    <row r="67" spans="2:12" ht="22" hidden="1" x14ac:dyDescent="0.35">
      <c r="B67" s="84" t="s">
        <v>206</v>
      </c>
      <c r="C67" s="76" t="s">
        <v>207</v>
      </c>
      <c r="D67" s="190"/>
      <c r="E67" s="190"/>
      <c r="F67" s="190"/>
      <c r="G67" s="190"/>
      <c r="H67" s="190"/>
      <c r="I67" s="190"/>
      <c r="J67" s="190"/>
      <c r="K67" s="190"/>
      <c r="L67" s="190"/>
    </row>
    <row r="68" spans="2:12" s="125" customFormat="1" x14ac:dyDescent="0.35">
      <c r="B68" s="117" t="s">
        <v>208</v>
      </c>
      <c r="C68" s="75">
        <v>226</v>
      </c>
      <c r="D68" s="172">
        <f t="shared" ref="D68:L68" si="12">D69+D72+D73+D74+D75+D76+D77+D83</f>
        <v>0</v>
      </c>
      <c r="E68" s="172">
        <f t="shared" si="12"/>
        <v>0</v>
      </c>
      <c r="F68" s="172">
        <f t="shared" si="12"/>
        <v>0</v>
      </c>
      <c r="G68" s="172">
        <f t="shared" si="12"/>
        <v>0</v>
      </c>
      <c r="H68" s="172">
        <f t="shared" si="12"/>
        <v>0</v>
      </c>
      <c r="I68" s="172">
        <f t="shared" si="12"/>
        <v>0</v>
      </c>
      <c r="J68" s="172">
        <f t="shared" si="12"/>
        <v>0</v>
      </c>
      <c r="K68" s="172">
        <f t="shared" si="12"/>
        <v>0</v>
      </c>
      <c r="L68" s="172">
        <f t="shared" si="12"/>
        <v>0</v>
      </c>
    </row>
    <row r="69" spans="2:12" ht="64" x14ac:dyDescent="0.3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2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2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2" hidden="1" x14ac:dyDescent="0.35">
      <c r="B74" s="84" t="s">
        <v>219</v>
      </c>
      <c r="C74" s="76" t="s">
        <v>220</v>
      </c>
      <c r="D74" s="190"/>
      <c r="E74" s="190"/>
      <c r="F74" s="190"/>
      <c r="G74" s="190"/>
      <c r="H74" s="190"/>
      <c r="I74" s="190"/>
      <c r="J74" s="190"/>
      <c r="K74" s="190"/>
      <c r="L74" s="190"/>
    </row>
    <row r="75" spans="2:12" hidden="1" x14ac:dyDescent="0.35">
      <c r="B75" s="84" t="s">
        <v>221</v>
      </c>
      <c r="C75" s="76" t="s">
        <v>222</v>
      </c>
      <c r="D75" s="190"/>
      <c r="E75" s="190"/>
      <c r="F75" s="190"/>
      <c r="G75" s="190"/>
      <c r="H75" s="190"/>
      <c r="I75" s="190"/>
      <c r="J75" s="190"/>
      <c r="K75" s="190"/>
      <c r="L75" s="190"/>
    </row>
    <row r="76" spans="2:12" ht="32.5" hidden="1" x14ac:dyDescent="0.35">
      <c r="B76" s="84" t="s">
        <v>223</v>
      </c>
      <c r="C76" s="76" t="s">
        <v>224</v>
      </c>
      <c r="D76" s="171"/>
      <c r="E76" s="171"/>
      <c r="F76" s="171"/>
      <c r="G76" s="171"/>
      <c r="H76" s="171"/>
      <c r="I76" s="171"/>
      <c r="J76" s="171"/>
      <c r="K76" s="171"/>
      <c r="L76" s="190"/>
    </row>
    <row r="77" spans="2:12" s="127" customFormat="1" x14ac:dyDescent="0.35">
      <c r="B77" s="122" t="s">
        <v>225</v>
      </c>
      <c r="C77" s="123" t="s">
        <v>226</v>
      </c>
      <c r="D77" s="174">
        <f>D78+D79</f>
        <v>0</v>
      </c>
      <c r="E77" s="174">
        <f t="shared" ref="E77:L77" si="14">E78+E79</f>
        <v>0</v>
      </c>
      <c r="F77" s="174">
        <f t="shared" si="14"/>
        <v>0</v>
      </c>
      <c r="G77" s="174">
        <f t="shared" si="14"/>
        <v>0</v>
      </c>
      <c r="H77" s="174">
        <f t="shared" si="14"/>
        <v>0</v>
      </c>
      <c r="I77" s="174">
        <f t="shared" si="14"/>
        <v>0</v>
      </c>
      <c r="J77" s="174">
        <f t="shared" si="14"/>
        <v>0</v>
      </c>
      <c r="K77" s="174">
        <f t="shared" si="14"/>
        <v>0</v>
      </c>
      <c r="L77" s="174">
        <f t="shared" si="14"/>
        <v>0</v>
      </c>
    </row>
    <row r="78" spans="2:12" hidden="1" x14ac:dyDescent="0.3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2" hidden="1" x14ac:dyDescent="0.35">
      <c r="B79" s="84" t="s">
        <v>229</v>
      </c>
      <c r="C79" s="76" t="s">
        <v>230</v>
      </c>
      <c r="D79" s="171">
        <f>D80+D81+D82</f>
        <v>0</v>
      </c>
      <c r="E79" s="171">
        <f t="shared" ref="E79:L79" si="15">E80+E81+E82</f>
        <v>0</v>
      </c>
      <c r="F79" s="171">
        <f t="shared" si="15"/>
        <v>0</v>
      </c>
      <c r="G79" s="171">
        <f t="shared" si="15"/>
        <v>0</v>
      </c>
      <c r="H79" s="171">
        <f t="shared" si="15"/>
        <v>0</v>
      </c>
      <c r="I79" s="171">
        <f t="shared" si="15"/>
        <v>0</v>
      </c>
      <c r="J79" s="171">
        <f t="shared" si="15"/>
        <v>0</v>
      </c>
      <c r="K79" s="171">
        <f t="shared" si="15"/>
        <v>0</v>
      </c>
      <c r="L79" s="171">
        <f t="shared" si="15"/>
        <v>0</v>
      </c>
    </row>
    <row r="80" spans="2:12" s="121" customFormat="1" ht="17.25" hidden="1" customHeight="1" x14ac:dyDescent="0.35">
      <c r="B80" s="119" t="s">
        <v>231</v>
      </c>
      <c r="C80" s="120" t="s">
        <v>232</v>
      </c>
      <c r="D80" s="175"/>
      <c r="E80" s="175"/>
      <c r="F80" s="175"/>
      <c r="G80" s="175"/>
      <c r="H80" s="175"/>
      <c r="I80" s="175"/>
      <c r="J80" s="175"/>
      <c r="K80" s="175"/>
      <c r="L80" s="175"/>
    </row>
    <row r="81" spans="2:12" s="121" customFormat="1" hidden="1" x14ac:dyDescent="0.35">
      <c r="B81" s="119" t="s">
        <v>233</v>
      </c>
      <c r="C81" s="120" t="s">
        <v>234</v>
      </c>
      <c r="D81" s="175"/>
      <c r="E81" s="175">
        <f>D81</f>
        <v>0</v>
      </c>
      <c r="F81" s="175"/>
      <c r="G81" s="175"/>
      <c r="H81" s="175">
        <f>G81</f>
        <v>0</v>
      </c>
      <c r="I81" s="175"/>
      <c r="J81" s="175"/>
      <c r="K81" s="175">
        <f>J81</f>
        <v>0</v>
      </c>
      <c r="L81" s="175"/>
    </row>
    <row r="82" spans="2:12" s="121" customFormat="1" ht="22" hidden="1" x14ac:dyDescent="0.35">
      <c r="B82" s="119" t="s">
        <v>235</v>
      </c>
      <c r="C82" s="120" t="s">
        <v>236</v>
      </c>
      <c r="D82" s="175"/>
      <c r="E82" s="175"/>
      <c r="F82" s="175"/>
      <c r="G82" s="175"/>
      <c r="H82" s="175"/>
      <c r="I82" s="175"/>
      <c r="J82" s="175"/>
      <c r="K82" s="175"/>
      <c r="L82" s="175"/>
    </row>
    <row r="83" spans="2:12" ht="22" hidden="1" x14ac:dyDescent="0.3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5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x14ac:dyDescent="0.3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2" x14ac:dyDescent="0.3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hidden="1" x14ac:dyDescent="0.3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hidden="1" x14ac:dyDescent="0.3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35">
      <c r="B91" s="117" t="s">
        <v>247</v>
      </c>
      <c r="C91" s="75">
        <v>290</v>
      </c>
      <c r="D91" s="189">
        <f>D92+D93+D94+D95+D96</f>
        <v>0</v>
      </c>
      <c r="E91" s="189">
        <f t="shared" ref="E91:L91" si="18">E92+E93+E94+E95+E96</f>
        <v>0</v>
      </c>
      <c r="F91" s="189">
        <f t="shared" si="18"/>
        <v>0</v>
      </c>
      <c r="G91" s="189">
        <f t="shared" si="18"/>
        <v>0</v>
      </c>
      <c r="H91" s="189">
        <f t="shared" si="18"/>
        <v>0</v>
      </c>
      <c r="I91" s="189">
        <f t="shared" si="18"/>
        <v>0</v>
      </c>
      <c r="J91" s="189">
        <f t="shared" si="18"/>
        <v>0</v>
      </c>
      <c r="K91" s="189">
        <f t="shared" si="18"/>
        <v>0</v>
      </c>
      <c r="L91" s="189">
        <f t="shared" si="18"/>
        <v>0</v>
      </c>
    </row>
    <row r="92" spans="2:12" ht="43" hidden="1" x14ac:dyDescent="0.35">
      <c r="B92" s="84" t="s">
        <v>248</v>
      </c>
      <c r="C92" s="76" t="s">
        <v>249</v>
      </c>
      <c r="D92" s="188"/>
      <c r="E92" s="188">
        <f>D92</f>
        <v>0</v>
      </c>
      <c r="F92" s="188"/>
      <c r="G92" s="188"/>
      <c r="H92" s="188">
        <f>G92</f>
        <v>0</v>
      </c>
      <c r="I92" s="188"/>
      <c r="J92" s="188"/>
      <c r="K92" s="188">
        <f>J92</f>
        <v>0</v>
      </c>
      <c r="L92" s="188"/>
    </row>
    <row r="93" spans="2:12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3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2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35">
      <c r="B97" s="117" t="s">
        <v>258</v>
      </c>
      <c r="C97" s="75">
        <v>300</v>
      </c>
      <c r="D97" s="172">
        <f>D98+D100</f>
        <v>0</v>
      </c>
      <c r="E97" s="172">
        <f t="shared" ref="E97:L97" si="19">E98+E100</f>
        <v>0</v>
      </c>
      <c r="F97" s="172">
        <f t="shared" si="19"/>
        <v>0</v>
      </c>
      <c r="G97" s="172">
        <f t="shared" si="19"/>
        <v>0</v>
      </c>
      <c r="H97" s="172">
        <f t="shared" si="19"/>
        <v>0</v>
      </c>
      <c r="I97" s="172">
        <f t="shared" si="19"/>
        <v>0</v>
      </c>
      <c r="J97" s="172">
        <f t="shared" si="19"/>
        <v>0</v>
      </c>
      <c r="K97" s="172">
        <f t="shared" si="19"/>
        <v>0</v>
      </c>
      <c r="L97" s="172">
        <f t="shared" si="19"/>
        <v>0</v>
      </c>
    </row>
    <row r="98" spans="2:12" ht="22" x14ac:dyDescent="0.35">
      <c r="B98" s="80" t="s">
        <v>259</v>
      </c>
      <c r="C98" s="70">
        <v>310</v>
      </c>
      <c r="D98" s="172">
        <f>D99</f>
        <v>0</v>
      </c>
      <c r="E98" s="172">
        <f t="shared" ref="E98:L98" si="20">E99</f>
        <v>0</v>
      </c>
      <c r="F98" s="172">
        <f t="shared" si="20"/>
        <v>0</v>
      </c>
      <c r="G98" s="172">
        <f t="shared" si="20"/>
        <v>0</v>
      </c>
      <c r="H98" s="172">
        <f t="shared" si="20"/>
        <v>0</v>
      </c>
      <c r="I98" s="172">
        <f t="shared" si="20"/>
        <v>0</v>
      </c>
      <c r="J98" s="172">
        <f t="shared" si="20"/>
        <v>0</v>
      </c>
      <c r="K98" s="172">
        <f t="shared" si="20"/>
        <v>0</v>
      </c>
      <c r="L98" s="172">
        <f t="shared" si="20"/>
        <v>0</v>
      </c>
    </row>
    <row r="99" spans="2:12" ht="22" x14ac:dyDescent="0.35">
      <c r="B99" s="84" t="s">
        <v>260</v>
      </c>
      <c r="C99" s="76" t="s">
        <v>261</v>
      </c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2:12" ht="22" x14ac:dyDescent="0.35">
      <c r="B100" s="80" t="s">
        <v>262</v>
      </c>
      <c r="C100" s="70">
        <v>340</v>
      </c>
      <c r="D100" s="172">
        <f>D101</f>
        <v>0</v>
      </c>
      <c r="E100" s="172">
        <f t="shared" ref="E100:L100" si="21">E101</f>
        <v>0</v>
      </c>
      <c r="F100" s="172">
        <f t="shared" si="21"/>
        <v>0</v>
      </c>
      <c r="G100" s="172">
        <f t="shared" si="21"/>
        <v>0</v>
      </c>
      <c r="H100" s="172">
        <f t="shared" si="21"/>
        <v>0</v>
      </c>
      <c r="I100" s="172">
        <f t="shared" si="21"/>
        <v>0</v>
      </c>
      <c r="J100" s="172">
        <f t="shared" si="21"/>
        <v>0</v>
      </c>
      <c r="K100" s="172">
        <f t="shared" si="21"/>
        <v>0</v>
      </c>
      <c r="L100" s="172">
        <f t="shared" si="21"/>
        <v>0</v>
      </c>
    </row>
    <row r="101" spans="2:12" ht="22" x14ac:dyDescent="0.35">
      <c r="B101" s="80" t="s">
        <v>263</v>
      </c>
      <c r="C101" s="70" t="s">
        <v>264</v>
      </c>
      <c r="D101" s="172">
        <f>D102+D103+D104+D105+D106+D107</f>
        <v>0</v>
      </c>
      <c r="E101" s="172">
        <f t="shared" ref="E101:L101" si="22">E102+E103+E104+E105+E106+E107</f>
        <v>0</v>
      </c>
      <c r="F101" s="172">
        <f t="shared" si="22"/>
        <v>0</v>
      </c>
      <c r="G101" s="172">
        <f t="shared" si="22"/>
        <v>0</v>
      </c>
      <c r="H101" s="172">
        <f t="shared" si="22"/>
        <v>0</v>
      </c>
      <c r="I101" s="172">
        <f t="shared" si="22"/>
        <v>0</v>
      </c>
      <c r="J101" s="172">
        <f t="shared" si="22"/>
        <v>0</v>
      </c>
      <c r="K101" s="172">
        <f t="shared" si="22"/>
        <v>0</v>
      </c>
      <c r="L101" s="172">
        <f t="shared" si="22"/>
        <v>0</v>
      </c>
    </row>
    <row r="102" spans="2:12" hidden="1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hidden="1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hidden="1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hidden="1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hidden="1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hidden="1" x14ac:dyDescent="0.35">
      <c r="B107" s="128" t="s">
        <v>275</v>
      </c>
      <c r="C107" s="129" t="s">
        <v>276</v>
      </c>
      <c r="D107" s="176">
        <f>D108+D109</f>
        <v>0</v>
      </c>
      <c r="E107" s="176">
        <f t="shared" ref="E107:L107" si="23">E108+E109</f>
        <v>0</v>
      </c>
      <c r="F107" s="176">
        <f t="shared" si="23"/>
        <v>0</v>
      </c>
      <c r="G107" s="176">
        <f t="shared" si="23"/>
        <v>0</v>
      </c>
      <c r="H107" s="176">
        <f t="shared" si="23"/>
        <v>0</v>
      </c>
      <c r="I107" s="176">
        <f t="shared" si="23"/>
        <v>0</v>
      </c>
      <c r="J107" s="176">
        <f t="shared" si="23"/>
        <v>0</v>
      </c>
      <c r="K107" s="176">
        <f t="shared" si="23"/>
        <v>0</v>
      </c>
      <c r="L107" s="176">
        <f t="shared" si="23"/>
        <v>0</v>
      </c>
    </row>
    <row r="108" spans="2:12" hidden="1" x14ac:dyDescent="0.35">
      <c r="B108" s="128" t="s">
        <v>277</v>
      </c>
      <c r="C108" s="129" t="s">
        <v>278</v>
      </c>
      <c r="D108" s="176"/>
      <c r="E108" s="176">
        <f>D108</f>
        <v>0</v>
      </c>
      <c r="F108" s="176"/>
      <c r="G108" s="176"/>
      <c r="H108" s="176">
        <f>G108</f>
        <v>0</v>
      </c>
      <c r="I108" s="176"/>
      <c r="J108" s="176"/>
      <c r="K108" s="176">
        <f>J108</f>
        <v>0</v>
      </c>
      <c r="L108" s="176"/>
    </row>
    <row r="109" spans="2:12" hidden="1" x14ac:dyDescent="0.35">
      <c r="B109" s="84" t="s">
        <v>279</v>
      </c>
      <c r="C109" s="76" t="s">
        <v>280</v>
      </c>
      <c r="D109" s="171"/>
      <c r="E109" s="171">
        <f>D109</f>
        <v>0</v>
      </c>
      <c r="F109" s="171"/>
      <c r="G109" s="171"/>
      <c r="H109" s="171">
        <f>G109</f>
        <v>0</v>
      </c>
      <c r="I109" s="171"/>
      <c r="J109" s="171"/>
      <c r="K109" s="171">
        <f>J109</f>
        <v>0</v>
      </c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idden="1" x14ac:dyDescent="0.35">
      <c r="B111" s="56" t="s">
        <v>30</v>
      </c>
      <c r="C111" s="187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187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idden="1" x14ac:dyDescent="0.35">
      <c r="B114" s="56" t="s">
        <v>284</v>
      </c>
      <c r="C114" s="187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idden="1" x14ac:dyDescent="0.35">
      <c r="B115" s="56" t="s">
        <v>285</v>
      </c>
      <c r="C115" s="187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6.75" customHeight="1" x14ac:dyDescent="0.35"/>
    <row r="117" spans="2:12" x14ac:dyDescent="0.35">
      <c r="B117" s="85" t="s">
        <v>115</v>
      </c>
      <c r="C117" s="1"/>
    </row>
    <row r="118" spans="2:12" x14ac:dyDescent="0.35">
      <c r="B118" s="85" t="s">
        <v>298</v>
      </c>
      <c r="C118" s="141"/>
      <c r="D118" s="244" t="s">
        <v>287</v>
      </c>
      <c r="E118" s="244"/>
    </row>
    <row r="119" spans="2:12" x14ac:dyDescent="0.35">
      <c r="B119" s="85" t="s">
        <v>116</v>
      </c>
      <c r="C119" s="1"/>
      <c r="D119" s="163"/>
      <c r="E119" s="163"/>
    </row>
    <row r="120" spans="2:12" x14ac:dyDescent="0.35">
      <c r="B120" s="186"/>
      <c r="D120" s="163"/>
      <c r="E120" s="163"/>
    </row>
    <row r="121" spans="2:12" ht="14.5" hidden="1" customHeight="1" x14ac:dyDescent="0.35">
      <c r="B121" s="186"/>
      <c r="D121" s="163"/>
      <c r="E121" s="163"/>
    </row>
    <row r="122" spans="2:12" x14ac:dyDescent="0.35">
      <c r="B122" s="224" t="s">
        <v>117</v>
      </c>
      <c r="C122" s="224"/>
      <c r="D122" s="163"/>
      <c r="E122" s="163"/>
    </row>
    <row r="123" spans="2:12" x14ac:dyDescent="0.35">
      <c r="B123" s="85" t="s">
        <v>299</v>
      </c>
      <c r="C123" s="141"/>
      <c r="D123" s="244" t="s">
        <v>300</v>
      </c>
      <c r="E123" s="244"/>
    </row>
    <row r="124" spans="2:12" x14ac:dyDescent="0.35">
      <c r="B124" s="85" t="s">
        <v>118</v>
      </c>
      <c r="C124" s="1"/>
      <c r="D124" s="163"/>
      <c r="E124" s="163"/>
    </row>
    <row r="125" spans="2:12" ht="14.5" hidden="1" customHeight="1" x14ac:dyDescent="0.35">
      <c r="B125" s="186"/>
      <c r="D125" s="163"/>
      <c r="E125" s="163"/>
    </row>
    <row r="126" spans="2:12" x14ac:dyDescent="0.35">
      <c r="B126" s="186"/>
      <c r="D126" s="163"/>
      <c r="E126" s="163"/>
    </row>
    <row r="127" spans="2:12" x14ac:dyDescent="0.35">
      <c r="B127" s="85" t="s">
        <v>311</v>
      </c>
      <c r="C127" s="141"/>
      <c r="D127" s="244" t="s">
        <v>302</v>
      </c>
      <c r="E127" s="244"/>
    </row>
    <row r="128" spans="2:12" x14ac:dyDescent="0.35">
      <c r="B128" s="85" t="s">
        <v>119</v>
      </c>
      <c r="C128" s="1"/>
    </row>
    <row r="129" spans="2:3" x14ac:dyDescent="0.35">
      <c r="B129" s="224"/>
      <c r="C129" s="224"/>
    </row>
    <row r="130" spans="2:3" x14ac:dyDescent="0.35">
      <c r="B130" s="5"/>
      <c r="C130" s="1"/>
    </row>
    <row r="131" spans="2:3" x14ac:dyDescent="0.35">
      <c r="B131" s="5"/>
      <c r="C131" s="1"/>
    </row>
    <row r="132" spans="2:3" x14ac:dyDescent="0.35">
      <c r="B132" s="5"/>
      <c r="C132" s="1"/>
    </row>
    <row r="133" spans="2:3" x14ac:dyDescent="0.35">
      <c r="B133" s="5"/>
      <c r="C133" s="1"/>
    </row>
    <row r="134" spans="2:3" ht="15.5" x14ac:dyDescent="0.35">
      <c r="B134" s="3"/>
      <c r="C134" s="87"/>
    </row>
    <row r="135" spans="2:3" x14ac:dyDescent="0.35">
      <c r="B135" s="5"/>
      <c r="C135" s="1"/>
    </row>
  </sheetData>
  <mergeCells count="18">
    <mergeCell ref="J1:L1"/>
    <mergeCell ref="B3:L3"/>
    <mergeCell ref="C5:L5"/>
    <mergeCell ref="C6:L6"/>
    <mergeCell ref="C7:L7"/>
    <mergeCell ref="D127:E127"/>
    <mergeCell ref="B129:C129"/>
    <mergeCell ref="H9:I9"/>
    <mergeCell ref="J9:J10"/>
    <mergeCell ref="K9:L9"/>
    <mergeCell ref="D118:E118"/>
    <mergeCell ref="B122:C122"/>
    <mergeCell ref="D123:E123"/>
    <mergeCell ref="B9:B10"/>
    <mergeCell ref="C9:C10"/>
    <mergeCell ref="D9:D10"/>
    <mergeCell ref="E9:F9"/>
    <mergeCell ref="G9:G10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3" orientation="portrait" verticalDpi="300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5"/>
  <sheetViews>
    <sheetView view="pageBreakPreview" topLeftCell="B3" zoomScale="60" workbookViewId="0">
      <selection activeCell="G126" sqref="G126"/>
    </sheetView>
  </sheetViews>
  <sheetFormatPr defaultRowHeight="14.5" x14ac:dyDescent="0.35"/>
  <cols>
    <col min="1" max="1" width="10.81640625" hidden="1" customWidth="1"/>
    <col min="2" max="2" width="27.7265625" customWidth="1"/>
    <col min="3" max="3" width="7.1796875" style="17" customWidth="1"/>
    <col min="4" max="4" width="12.54296875" customWidth="1"/>
    <col min="5" max="5" width="12.6328125" customWidth="1"/>
    <col min="6" max="6" width="8.08984375" customWidth="1"/>
    <col min="7" max="7" width="12.90625" customWidth="1"/>
    <col min="8" max="8" width="12.54296875" customWidth="1"/>
    <col min="10" max="11" width="12.7265625" customWidth="1"/>
  </cols>
  <sheetData>
    <row r="1" spans="2:12" ht="93.75" hidden="1" customHeight="1" x14ac:dyDescent="0.35">
      <c r="J1" s="209" t="s">
        <v>120</v>
      </c>
      <c r="K1" s="209"/>
      <c r="L1" s="209"/>
    </row>
    <row r="2" spans="2:12" ht="21" hidden="1" customHeight="1" x14ac:dyDescent="0.35">
      <c r="J2" s="100"/>
      <c r="K2" s="100"/>
      <c r="L2" s="100"/>
    </row>
    <row r="3" spans="2:12" ht="15.75" customHeight="1" x14ac:dyDescent="0.35">
      <c r="B3" s="245" t="s">
        <v>121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2:12" ht="15.5" x14ac:dyDescent="0.3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32" customHeight="1" x14ac:dyDescent="0.35">
      <c r="B5" s="102" t="s">
        <v>122</v>
      </c>
      <c r="C5" s="249" t="s">
        <v>334</v>
      </c>
      <c r="D5" s="249"/>
      <c r="E5" s="249"/>
      <c r="F5" s="249"/>
      <c r="G5" s="249"/>
      <c r="H5" s="249"/>
      <c r="I5" s="249"/>
      <c r="J5" s="249"/>
      <c r="K5" s="249"/>
      <c r="L5" s="249"/>
    </row>
    <row r="6" spans="2:12" x14ac:dyDescent="0.35">
      <c r="B6" s="102" t="s">
        <v>123</v>
      </c>
      <c r="C6" s="247" t="s">
        <v>340</v>
      </c>
      <c r="D6" s="247"/>
      <c r="E6" s="247"/>
      <c r="F6" s="247"/>
      <c r="G6" s="247"/>
      <c r="H6" s="247"/>
      <c r="I6" s="247"/>
      <c r="J6" s="247"/>
      <c r="K6" s="247"/>
      <c r="L6" s="247"/>
    </row>
    <row r="7" spans="2:12" x14ac:dyDescent="0.35">
      <c r="B7" s="102" t="s">
        <v>124</v>
      </c>
      <c r="C7" s="248" t="s">
        <v>327</v>
      </c>
      <c r="D7" s="248"/>
      <c r="E7" s="248"/>
      <c r="F7" s="248"/>
      <c r="G7" s="248"/>
      <c r="H7" s="248"/>
      <c r="I7" s="248"/>
      <c r="J7" s="248"/>
      <c r="K7" s="248"/>
      <c r="L7" s="248"/>
    </row>
    <row r="8" spans="2:12" x14ac:dyDescent="0.35">
      <c r="B8" s="106"/>
      <c r="C8" s="107"/>
      <c r="D8" s="54"/>
      <c r="E8" s="108"/>
      <c r="F8" s="108"/>
    </row>
    <row r="9" spans="2:12" ht="21" customHeight="1" x14ac:dyDescent="0.35">
      <c r="B9" s="225" t="s">
        <v>26</v>
      </c>
      <c r="C9" s="226" t="s">
        <v>125</v>
      </c>
      <c r="D9" s="226" t="s">
        <v>308</v>
      </c>
      <c r="E9" s="225" t="s">
        <v>55</v>
      </c>
      <c r="F9" s="225"/>
      <c r="G9" s="226" t="s">
        <v>309</v>
      </c>
      <c r="H9" s="225" t="s">
        <v>55</v>
      </c>
      <c r="I9" s="225"/>
      <c r="J9" s="225" t="s">
        <v>310</v>
      </c>
      <c r="K9" s="225" t="s">
        <v>55</v>
      </c>
      <c r="L9" s="225"/>
    </row>
    <row r="10" spans="2:12" ht="79.5" customHeight="1" x14ac:dyDescent="0.35">
      <c r="B10" s="225"/>
      <c r="C10" s="228"/>
      <c r="D10" s="228"/>
      <c r="E10" s="187" t="s">
        <v>126</v>
      </c>
      <c r="F10" s="187" t="s">
        <v>127</v>
      </c>
      <c r="G10" s="228"/>
      <c r="H10" s="187" t="s">
        <v>126</v>
      </c>
      <c r="I10" s="56" t="s">
        <v>127</v>
      </c>
      <c r="J10" s="225"/>
      <c r="K10" s="187" t="s">
        <v>126</v>
      </c>
      <c r="L10" s="187" t="s">
        <v>127</v>
      </c>
    </row>
    <row r="11" spans="2:12" x14ac:dyDescent="0.35">
      <c r="B11" s="109" t="s">
        <v>105</v>
      </c>
      <c r="C11" s="110" t="s">
        <v>64</v>
      </c>
      <c r="D11" s="162">
        <f>D25</f>
        <v>118300</v>
      </c>
      <c r="E11" s="162">
        <f>D11</f>
        <v>118300</v>
      </c>
      <c r="F11" s="162"/>
      <c r="G11" s="162">
        <f>G25</f>
        <v>123000</v>
      </c>
      <c r="H11" s="162">
        <f>G11</f>
        <v>123000</v>
      </c>
      <c r="I11" s="162"/>
      <c r="J11" s="162">
        <f>J25</f>
        <v>0</v>
      </c>
      <c r="K11" s="162">
        <f>J11</f>
        <v>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idden="1" x14ac:dyDescent="0.35">
      <c r="B14" s="115" t="s">
        <v>130</v>
      </c>
      <c r="C14" s="187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idden="1" x14ac:dyDescent="0.35">
      <c r="B16" s="56" t="s">
        <v>32</v>
      </c>
      <c r="C16" s="187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idden="1" x14ac:dyDescent="0.35">
      <c r="B17" s="56" t="s">
        <v>132</v>
      </c>
      <c r="C17" s="187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idden="1" x14ac:dyDescent="0.35">
      <c r="B18" s="56" t="s">
        <v>133</v>
      </c>
      <c r="C18" s="187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idden="1" x14ac:dyDescent="0.35">
      <c r="B19" s="56"/>
      <c r="C19" s="187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idden="1" x14ac:dyDescent="0.35">
      <c r="B21" s="56" t="s">
        <v>32</v>
      </c>
      <c r="C21" s="187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idden="1" x14ac:dyDescent="0.35">
      <c r="B22" s="56"/>
      <c r="C22" s="187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187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187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35">
      <c r="B25" s="60" t="s">
        <v>137</v>
      </c>
      <c r="C25" s="61">
        <v>900</v>
      </c>
      <c r="D25" s="167">
        <f t="shared" ref="D25:L25" si="1">D27+D34+D87+D91+D97</f>
        <v>118300</v>
      </c>
      <c r="E25" s="167">
        <f t="shared" si="1"/>
        <v>118300</v>
      </c>
      <c r="F25" s="167">
        <f t="shared" si="1"/>
        <v>0</v>
      </c>
      <c r="G25" s="167">
        <f t="shared" si="1"/>
        <v>123000</v>
      </c>
      <c r="H25" s="167">
        <f t="shared" si="1"/>
        <v>123000</v>
      </c>
      <c r="I25" s="167">
        <f t="shared" si="1"/>
        <v>0</v>
      </c>
      <c r="J25" s="167">
        <f t="shared" si="1"/>
        <v>0</v>
      </c>
      <c r="K25" s="167">
        <f t="shared" si="1"/>
        <v>0</v>
      </c>
      <c r="L25" s="167">
        <f t="shared" si="1"/>
        <v>0</v>
      </c>
    </row>
    <row r="26" spans="2:12" x14ac:dyDescent="0.35">
      <c r="B26" s="56" t="s">
        <v>32</v>
      </c>
      <c r="C26" s="187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" x14ac:dyDescent="0.35">
      <c r="B27" s="69" t="s">
        <v>138</v>
      </c>
      <c r="C27" s="70">
        <v>210</v>
      </c>
      <c r="D27" s="168">
        <f>D28+D29+D33</f>
        <v>0</v>
      </c>
      <c r="E27" s="168">
        <f t="shared" ref="E27:L27" si="2">E28+E29+E33</f>
        <v>0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  <c r="J27" s="168">
        <f t="shared" si="2"/>
        <v>0</v>
      </c>
      <c r="K27" s="168">
        <f t="shared" si="2"/>
        <v>0</v>
      </c>
      <c r="L27" s="168">
        <f t="shared" si="2"/>
        <v>0</v>
      </c>
    </row>
    <row r="28" spans="2:12" x14ac:dyDescent="0.35">
      <c r="B28" s="72" t="s">
        <v>139</v>
      </c>
      <c r="C28" s="73">
        <v>211</v>
      </c>
      <c r="D28" s="166"/>
      <c r="E28" s="166">
        <f>D28</f>
        <v>0</v>
      </c>
      <c r="F28" s="166"/>
      <c r="G28" s="166"/>
      <c r="H28" s="166">
        <f>G28</f>
        <v>0</v>
      </c>
      <c r="I28" s="166"/>
      <c r="J28" s="166"/>
      <c r="K28" s="166">
        <f>J28</f>
        <v>0</v>
      </c>
      <c r="L28" s="166"/>
    </row>
    <row r="29" spans="2:12" x14ac:dyDescent="0.35">
      <c r="B29" s="116" t="s">
        <v>140</v>
      </c>
      <c r="C29" s="75">
        <v>212</v>
      </c>
      <c r="D29" s="168">
        <f>D30+D31+D32</f>
        <v>0</v>
      </c>
      <c r="E29" s="168">
        <f t="shared" ref="E29:L29" si="3">E30+E31+E32</f>
        <v>0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</row>
    <row r="30" spans="2:12" hidden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idden="1" x14ac:dyDescent="0.35">
      <c r="B31" s="74" t="s">
        <v>143</v>
      </c>
      <c r="C31" s="76" t="s">
        <v>144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22" hidden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2" hidden="1" x14ac:dyDescent="0.35">
      <c r="B33" s="77" t="s">
        <v>147</v>
      </c>
      <c r="C33" s="78">
        <v>213</v>
      </c>
      <c r="D33" s="169"/>
      <c r="E33" s="169">
        <f>D33</f>
        <v>0</v>
      </c>
      <c r="F33" s="169"/>
      <c r="G33" s="169"/>
      <c r="H33" s="169">
        <f>G33</f>
        <v>0</v>
      </c>
      <c r="I33" s="169"/>
      <c r="J33" s="169"/>
      <c r="K33" s="169">
        <f>J33</f>
        <v>0</v>
      </c>
      <c r="L33" s="169"/>
    </row>
    <row r="34" spans="2:12" x14ac:dyDescent="0.35">
      <c r="B34" s="117" t="s">
        <v>148</v>
      </c>
      <c r="C34" s="75">
        <v>220</v>
      </c>
      <c r="D34" s="167">
        <f>D35+D36+D37+D46+D47+D68</f>
        <v>118300</v>
      </c>
      <c r="E34" s="167">
        <f t="shared" ref="E34:L34" si="4">E35+E36+E37+E46+E47+E68</f>
        <v>118300</v>
      </c>
      <c r="F34" s="167">
        <f t="shared" si="4"/>
        <v>0</v>
      </c>
      <c r="G34" s="167">
        <f t="shared" si="4"/>
        <v>123000</v>
      </c>
      <c r="H34" s="167">
        <f t="shared" si="4"/>
        <v>123000</v>
      </c>
      <c r="I34" s="167">
        <f t="shared" si="4"/>
        <v>0</v>
      </c>
      <c r="J34" s="167">
        <f t="shared" si="4"/>
        <v>0</v>
      </c>
      <c r="K34" s="167">
        <f t="shared" si="4"/>
        <v>0</v>
      </c>
      <c r="L34" s="167">
        <f t="shared" si="4"/>
        <v>0</v>
      </c>
    </row>
    <row r="35" spans="2:12" x14ac:dyDescent="0.35">
      <c r="B35" s="81" t="s">
        <v>149</v>
      </c>
      <c r="C35" s="73">
        <v>221</v>
      </c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x14ac:dyDescent="0.3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35">
      <c r="B37" s="117" t="s">
        <v>151</v>
      </c>
      <c r="C37" s="75">
        <v>223</v>
      </c>
      <c r="D37" s="168">
        <f>D38+D43</f>
        <v>0</v>
      </c>
      <c r="E37" s="168">
        <f t="shared" ref="E37:L37" si="5">E38+E43</f>
        <v>0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5"/>
        <v>0</v>
      </c>
      <c r="K37" s="168">
        <f t="shared" si="5"/>
        <v>0</v>
      </c>
      <c r="L37" s="168">
        <f t="shared" si="5"/>
        <v>0</v>
      </c>
    </row>
    <row r="38" spans="2:12" ht="32.5" x14ac:dyDescent="0.35">
      <c r="B38" s="118" t="s">
        <v>152</v>
      </c>
      <c r="C38" s="70" t="s">
        <v>153</v>
      </c>
      <c r="D38" s="168">
        <f>D39+D40+D41+D42</f>
        <v>0</v>
      </c>
      <c r="E38" s="168">
        <f t="shared" ref="E38:L38" si="6">E39+E40+E41+E42</f>
        <v>0</v>
      </c>
      <c r="F38" s="168">
        <f t="shared" si="6"/>
        <v>0</v>
      </c>
      <c r="G38" s="168">
        <f t="shared" si="6"/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</row>
    <row r="39" spans="2:12" hidden="1" x14ac:dyDescent="0.35">
      <c r="B39" s="84" t="s">
        <v>154</v>
      </c>
      <c r="C39" s="76" t="s">
        <v>155</v>
      </c>
      <c r="D39" s="166"/>
      <c r="E39" s="166">
        <f>D39</f>
        <v>0</v>
      </c>
      <c r="F39" s="166"/>
      <c r="G39" s="166"/>
      <c r="H39" s="166"/>
      <c r="I39" s="166"/>
      <c r="J39" s="166"/>
      <c r="K39" s="166"/>
      <c r="L39" s="166"/>
    </row>
    <row r="40" spans="2:12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2" hidden="1" x14ac:dyDescent="0.35">
      <c r="B41" s="84" t="s">
        <v>158</v>
      </c>
      <c r="C41" s="76" t="s">
        <v>159</v>
      </c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ht="22" hidden="1" x14ac:dyDescent="0.35">
      <c r="B42" s="84" t="s">
        <v>160</v>
      </c>
      <c r="C42" s="76" t="s">
        <v>161</v>
      </c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ht="22" x14ac:dyDescent="0.3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x14ac:dyDescent="0.3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x14ac:dyDescent="0.3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" x14ac:dyDescent="0.3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" x14ac:dyDescent="0.35">
      <c r="B47" s="80" t="s">
        <v>169</v>
      </c>
      <c r="C47" s="70">
        <v>225</v>
      </c>
      <c r="D47" s="168">
        <f>D48+D53+D58+D59+D60+D65+D66+D67</f>
        <v>0</v>
      </c>
      <c r="E47" s="168">
        <f t="shared" ref="E47:L47" si="8">E48+E53+E58+E59+E60+E65+E66+E67</f>
        <v>0</v>
      </c>
      <c r="F47" s="168">
        <f t="shared" si="8"/>
        <v>0</v>
      </c>
      <c r="G47" s="168">
        <f t="shared" si="8"/>
        <v>0</v>
      </c>
      <c r="H47" s="168">
        <f t="shared" si="8"/>
        <v>0</v>
      </c>
      <c r="I47" s="168">
        <f t="shared" si="8"/>
        <v>0</v>
      </c>
      <c r="J47" s="168">
        <f t="shared" si="8"/>
        <v>0</v>
      </c>
      <c r="K47" s="168">
        <f t="shared" si="8"/>
        <v>0</v>
      </c>
      <c r="L47" s="168">
        <f t="shared" si="8"/>
        <v>0</v>
      </c>
    </row>
    <row r="48" spans="2:12" ht="22" hidden="1" x14ac:dyDescent="0.35">
      <c r="B48" s="84" t="s">
        <v>170</v>
      </c>
      <c r="C48" s="76" t="s">
        <v>171</v>
      </c>
      <c r="D48" s="166">
        <f>D50+D51+D52</f>
        <v>0</v>
      </c>
      <c r="E48" s="166">
        <f t="shared" ref="E48:L48" si="9">E50+E51+E52</f>
        <v>0</v>
      </c>
      <c r="F48" s="166">
        <f t="shared" si="9"/>
        <v>0</v>
      </c>
      <c r="G48" s="166">
        <f t="shared" si="9"/>
        <v>0</v>
      </c>
      <c r="H48" s="166">
        <f t="shared" si="9"/>
        <v>0</v>
      </c>
      <c r="I48" s="166">
        <f t="shared" si="9"/>
        <v>0</v>
      </c>
      <c r="J48" s="166">
        <f t="shared" si="9"/>
        <v>0</v>
      </c>
      <c r="K48" s="166">
        <f t="shared" si="9"/>
        <v>0</v>
      </c>
      <c r="L48" s="166">
        <f t="shared" si="9"/>
        <v>0</v>
      </c>
    </row>
    <row r="49" spans="2:12" hidden="1" x14ac:dyDescent="0.3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hidden="1" x14ac:dyDescent="0.35">
      <c r="B50" s="119" t="s">
        <v>172</v>
      </c>
      <c r="C50" s="120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 s="121" customFormat="1" hidden="1" x14ac:dyDescent="0.35">
      <c r="B51" s="119" t="s">
        <v>174</v>
      </c>
      <c r="C51" s="120" t="s">
        <v>175</v>
      </c>
      <c r="D51" s="170"/>
      <c r="E51" s="170">
        <f>D51</f>
        <v>0</v>
      </c>
      <c r="F51" s="170"/>
      <c r="G51" s="170"/>
      <c r="H51" s="170">
        <f>G51</f>
        <v>0</v>
      </c>
      <c r="I51" s="170"/>
      <c r="J51" s="170"/>
      <c r="K51" s="170">
        <f>J51</f>
        <v>0</v>
      </c>
      <c r="L51" s="170"/>
    </row>
    <row r="52" spans="2:12" s="121" customFormat="1" hidden="1" x14ac:dyDescent="0.35">
      <c r="B52" s="119" t="s">
        <v>176</v>
      </c>
      <c r="C52" s="120" t="s">
        <v>177</v>
      </c>
      <c r="D52" s="170"/>
      <c r="E52" s="170">
        <f>D52</f>
        <v>0</v>
      </c>
      <c r="F52" s="170"/>
      <c r="G52" s="170"/>
      <c r="H52" s="170"/>
      <c r="I52" s="170"/>
      <c r="J52" s="170"/>
      <c r="K52" s="170"/>
      <c r="L52" s="170"/>
    </row>
    <row r="53" spans="2:12" x14ac:dyDescent="0.35">
      <c r="B53" s="122" t="s">
        <v>178</v>
      </c>
      <c r="C53" s="123" t="s">
        <v>179</v>
      </c>
      <c r="D53" s="168">
        <f>D54+D55+D56+D57</f>
        <v>0</v>
      </c>
      <c r="E53" s="168">
        <f t="shared" ref="E53:L53" si="10">E54+E55+E56+E57</f>
        <v>0</v>
      </c>
      <c r="F53" s="168">
        <f t="shared" si="10"/>
        <v>0</v>
      </c>
      <c r="G53" s="168">
        <f t="shared" si="10"/>
        <v>0</v>
      </c>
      <c r="H53" s="168">
        <f t="shared" si="10"/>
        <v>0</v>
      </c>
      <c r="I53" s="168">
        <f t="shared" si="10"/>
        <v>0</v>
      </c>
      <c r="J53" s="168">
        <f t="shared" si="10"/>
        <v>0</v>
      </c>
      <c r="K53" s="168">
        <f t="shared" si="10"/>
        <v>0</v>
      </c>
      <c r="L53" s="168">
        <f t="shared" si="10"/>
        <v>0</v>
      </c>
    </row>
    <row r="54" spans="2:12" hidden="1" x14ac:dyDescent="0.35">
      <c r="B54" s="84" t="s">
        <v>180</v>
      </c>
      <c r="C54" s="76" t="s">
        <v>181</v>
      </c>
      <c r="D54" s="166"/>
      <c r="E54" s="166">
        <f>D54</f>
        <v>0</v>
      </c>
      <c r="F54" s="166"/>
      <c r="G54" s="166"/>
      <c r="H54" s="166"/>
      <c r="I54" s="166"/>
      <c r="J54" s="166"/>
      <c r="K54" s="166"/>
      <c r="L54" s="166"/>
    </row>
    <row r="55" spans="2:12" hidden="1" x14ac:dyDescent="0.35">
      <c r="B55" s="84" t="s">
        <v>182</v>
      </c>
      <c r="C55" s="76" t="s">
        <v>183</v>
      </c>
      <c r="D55" s="166"/>
      <c r="E55" s="166">
        <f>D55</f>
        <v>0</v>
      </c>
      <c r="F55" s="166"/>
      <c r="G55" s="166"/>
      <c r="H55" s="166"/>
      <c r="I55" s="166"/>
      <c r="J55" s="166"/>
      <c r="K55" s="166"/>
      <c r="L55" s="166"/>
    </row>
    <row r="56" spans="2:12" hidden="1" x14ac:dyDescent="0.35">
      <c r="B56" s="84" t="s">
        <v>184</v>
      </c>
      <c r="C56" s="76" t="s">
        <v>185</v>
      </c>
      <c r="D56" s="166"/>
      <c r="E56" s="166"/>
      <c r="F56" s="166"/>
      <c r="G56" s="166"/>
      <c r="H56" s="166">
        <f>G56</f>
        <v>0</v>
      </c>
      <c r="I56" s="166"/>
      <c r="J56" s="166"/>
      <c r="K56" s="166"/>
      <c r="L56" s="166"/>
    </row>
    <row r="57" spans="2:12" hidden="1" x14ac:dyDescent="0.35">
      <c r="B57" s="84" t="s">
        <v>186</v>
      </c>
      <c r="C57" s="76" t="s">
        <v>187</v>
      </c>
      <c r="D57" s="166"/>
      <c r="E57" s="166"/>
      <c r="F57" s="166"/>
      <c r="G57" s="166"/>
      <c r="H57" s="166"/>
      <c r="I57" s="166"/>
      <c r="J57" s="166"/>
      <c r="K57" s="166"/>
      <c r="L57" s="166"/>
    </row>
    <row r="58" spans="2:12" ht="22" hidden="1" x14ac:dyDescent="0.35">
      <c r="B58" s="84" t="s">
        <v>188</v>
      </c>
      <c r="C58" s="76" t="s">
        <v>189</v>
      </c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hidden="1" x14ac:dyDescent="0.3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2" x14ac:dyDescent="0.35">
      <c r="B60" s="122" t="s">
        <v>192</v>
      </c>
      <c r="C60" s="123" t="s">
        <v>193</v>
      </c>
      <c r="D60" s="168">
        <f>D61+D62+D63+D64</f>
        <v>0</v>
      </c>
      <c r="E60" s="168">
        <f t="shared" ref="E60:L60" si="11">E61+E62+E63+E64</f>
        <v>0</v>
      </c>
      <c r="F60" s="168">
        <f t="shared" si="11"/>
        <v>0</v>
      </c>
      <c r="G60" s="168">
        <f t="shared" si="11"/>
        <v>0</v>
      </c>
      <c r="H60" s="168">
        <f t="shared" si="11"/>
        <v>0</v>
      </c>
      <c r="I60" s="168">
        <f t="shared" si="11"/>
        <v>0</v>
      </c>
      <c r="J60" s="168">
        <f t="shared" si="11"/>
        <v>0</v>
      </c>
      <c r="K60" s="168">
        <f t="shared" si="11"/>
        <v>0</v>
      </c>
      <c r="L60" s="168">
        <f t="shared" si="11"/>
        <v>0</v>
      </c>
    </row>
    <row r="61" spans="2:12" ht="29.25" hidden="1" customHeight="1" x14ac:dyDescent="0.35">
      <c r="B61" s="84" t="s">
        <v>194</v>
      </c>
      <c r="C61" s="76" t="s">
        <v>195</v>
      </c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2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2" hidden="1" x14ac:dyDescent="0.35">
      <c r="B64" s="84" t="s">
        <v>200</v>
      </c>
      <c r="C64" s="76" t="s">
        <v>201</v>
      </c>
      <c r="D64" s="166"/>
      <c r="E64" s="166"/>
      <c r="F64" s="166"/>
      <c r="G64" s="166"/>
      <c r="H64" s="166"/>
      <c r="I64" s="166"/>
      <c r="J64" s="166"/>
      <c r="K64" s="166"/>
      <c r="L64" s="166"/>
    </row>
    <row r="65" spans="2:12" ht="22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idden="1" x14ac:dyDescent="0.35">
      <c r="B66" s="84" t="s">
        <v>204</v>
      </c>
      <c r="C66" s="76" t="s">
        <v>205</v>
      </c>
      <c r="D66" s="190"/>
      <c r="E66" s="190"/>
      <c r="F66" s="190"/>
      <c r="G66" s="190"/>
      <c r="H66" s="190"/>
      <c r="I66" s="190"/>
      <c r="J66" s="190"/>
      <c r="K66" s="190"/>
      <c r="L66" s="190"/>
    </row>
    <row r="67" spans="2:12" ht="22" hidden="1" x14ac:dyDescent="0.35">
      <c r="B67" s="84" t="s">
        <v>206</v>
      </c>
      <c r="C67" s="76" t="s">
        <v>207</v>
      </c>
      <c r="D67" s="190"/>
      <c r="E67" s="190"/>
      <c r="F67" s="190"/>
      <c r="G67" s="190"/>
      <c r="H67" s="190"/>
      <c r="I67" s="190"/>
      <c r="J67" s="190"/>
      <c r="K67" s="190"/>
      <c r="L67" s="190"/>
    </row>
    <row r="68" spans="2:12" s="125" customFormat="1" x14ac:dyDescent="0.35">
      <c r="B68" s="117" t="s">
        <v>208</v>
      </c>
      <c r="C68" s="75">
        <v>226</v>
      </c>
      <c r="D68" s="172">
        <f t="shared" ref="D68:L68" si="12">D69+D72+D73+D74+D75+D76+D77+D83</f>
        <v>118300</v>
      </c>
      <c r="E68" s="172">
        <f t="shared" si="12"/>
        <v>118300</v>
      </c>
      <c r="F68" s="172">
        <f t="shared" si="12"/>
        <v>0</v>
      </c>
      <c r="G68" s="172">
        <f t="shared" si="12"/>
        <v>123000</v>
      </c>
      <c r="H68" s="172">
        <f t="shared" si="12"/>
        <v>123000</v>
      </c>
      <c r="I68" s="172">
        <f t="shared" si="12"/>
        <v>0</v>
      </c>
      <c r="J68" s="172">
        <f t="shared" si="12"/>
        <v>0</v>
      </c>
      <c r="K68" s="172">
        <f t="shared" si="12"/>
        <v>0</v>
      </c>
      <c r="L68" s="172">
        <f t="shared" si="12"/>
        <v>0</v>
      </c>
    </row>
    <row r="69" spans="2:12" ht="64" x14ac:dyDescent="0.3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2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2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2" hidden="1" x14ac:dyDescent="0.35">
      <c r="B74" s="84" t="s">
        <v>219</v>
      </c>
      <c r="C74" s="76" t="s">
        <v>220</v>
      </c>
      <c r="D74" s="190"/>
      <c r="E74" s="190"/>
      <c r="F74" s="190"/>
      <c r="G74" s="190"/>
      <c r="H74" s="190"/>
      <c r="I74" s="190"/>
      <c r="J74" s="190"/>
      <c r="K74" s="190"/>
      <c r="L74" s="190"/>
    </row>
    <row r="75" spans="2:12" hidden="1" x14ac:dyDescent="0.35">
      <c r="B75" s="84" t="s">
        <v>221</v>
      </c>
      <c r="C75" s="76" t="s">
        <v>222</v>
      </c>
      <c r="D75" s="190"/>
      <c r="E75" s="190"/>
      <c r="F75" s="190"/>
      <c r="G75" s="190"/>
      <c r="H75" s="190"/>
      <c r="I75" s="190"/>
      <c r="J75" s="190"/>
      <c r="K75" s="190"/>
      <c r="L75" s="190"/>
    </row>
    <row r="76" spans="2:12" ht="32.5" hidden="1" x14ac:dyDescent="0.35">
      <c r="B76" s="84" t="s">
        <v>223</v>
      </c>
      <c r="C76" s="76" t="s">
        <v>224</v>
      </c>
      <c r="D76" s="171"/>
      <c r="E76" s="171">
        <f>D76</f>
        <v>0</v>
      </c>
      <c r="F76" s="171"/>
      <c r="G76" s="171"/>
      <c r="H76" s="171"/>
      <c r="I76" s="171"/>
      <c r="J76" s="171"/>
      <c r="K76" s="171"/>
      <c r="L76" s="190"/>
    </row>
    <row r="77" spans="2:12" s="127" customFormat="1" x14ac:dyDescent="0.35">
      <c r="B77" s="122" t="s">
        <v>225</v>
      </c>
      <c r="C77" s="123" t="s">
        <v>226</v>
      </c>
      <c r="D77" s="174">
        <f>D78+D79</f>
        <v>118300</v>
      </c>
      <c r="E77" s="174">
        <f t="shared" ref="E77:L77" si="14">E78+E79</f>
        <v>118300</v>
      </c>
      <c r="F77" s="174">
        <f t="shared" si="14"/>
        <v>0</v>
      </c>
      <c r="G77" s="174">
        <f t="shared" si="14"/>
        <v>123000</v>
      </c>
      <c r="H77" s="174">
        <f t="shared" si="14"/>
        <v>123000</v>
      </c>
      <c r="I77" s="174">
        <f t="shared" si="14"/>
        <v>0</v>
      </c>
      <c r="J77" s="174">
        <f t="shared" si="14"/>
        <v>0</v>
      </c>
      <c r="K77" s="174">
        <f t="shared" si="14"/>
        <v>0</v>
      </c>
      <c r="L77" s="174">
        <f t="shared" si="14"/>
        <v>0</v>
      </c>
    </row>
    <row r="78" spans="2:12" x14ac:dyDescent="0.3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2" x14ac:dyDescent="0.35">
      <c r="B79" s="84" t="s">
        <v>229</v>
      </c>
      <c r="C79" s="76" t="s">
        <v>230</v>
      </c>
      <c r="D79" s="171">
        <f>D80+D81+D82</f>
        <v>118300</v>
      </c>
      <c r="E79" s="171">
        <f t="shared" ref="E79:L79" si="15">E80+E81+E82</f>
        <v>118300</v>
      </c>
      <c r="F79" s="171">
        <f t="shared" si="15"/>
        <v>0</v>
      </c>
      <c r="G79" s="171">
        <f t="shared" si="15"/>
        <v>123000</v>
      </c>
      <c r="H79" s="171">
        <f t="shared" si="15"/>
        <v>123000</v>
      </c>
      <c r="I79" s="171">
        <f t="shared" si="15"/>
        <v>0</v>
      </c>
      <c r="J79" s="171">
        <f t="shared" si="15"/>
        <v>0</v>
      </c>
      <c r="K79" s="171">
        <f t="shared" si="15"/>
        <v>0</v>
      </c>
      <c r="L79" s="171">
        <f t="shared" si="15"/>
        <v>0</v>
      </c>
    </row>
    <row r="80" spans="2:12" s="121" customFormat="1" ht="17.25" customHeight="1" x14ac:dyDescent="0.35">
      <c r="B80" s="119" t="s">
        <v>231</v>
      </c>
      <c r="C80" s="120" t="s">
        <v>232</v>
      </c>
      <c r="D80" s="175"/>
      <c r="E80" s="175"/>
      <c r="F80" s="175"/>
      <c r="G80" s="175"/>
      <c r="H80" s="175"/>
      <c r="I80" s="175"/>
      <c r="J80" s="175"/>
      <c r="K80" s="175"/>
      <c r="L80" s="175"/>
    </row>
    <row r="81" spans="2:12" s="121" customFormat="1" x14ac:dyDescent="0.35">
      <c r="B81" s="119" t="s">
        <v>233</v>
      </c>
      <c r="C81" s="120" t="s">
        <v>234</v>
      </c>
      <c r="D81" s="175">
        <v>118300</v>
      </c>
      <c r="E81" s="175">
        <f>D81</f>
        <v>118300</v>
      </c>
      <c r="F81" s="175"/>
      <c r="G81" s="175">
        <v>123000</v>
      </c>
      <c r="H81" s="175">
        <f>G81</f>
        <v>123000</v>
      </c>
      <c r="I81" s="175"/>
      <c r="J81" s="175">
        <v>0</v>
      </c>
      <c r="K81" s="175">
        <f>J81</f>
        <v>0</v>
      </c>
      <c r="L81" s="175"/>
    </row>
    <row r="82" spans="2:12" s="121" customFormat="1" ht="22" x14ac:dyDescent="0.35">
      <c r="B82" s="119" t="s">
        <v>235</v>
      </c>
      <c r="C82" s="120" t="s">
        <v>236</v>
      </c>
      <c r="D82" s="175"/>
      <c r="E82" s="175"/>
      <c r="F82" s="175"/>
      <c r="G82" s="175"/>
      <c r="H82" s="175"/>
      <c r="I82" s="175"/>
      <c r="J82" s="175"/>
      <c r="K82" s="175"/>
      <c r="L82" s="175"/>
    </row>
    <row r="83" spans="2:12" ht="22" x14ac:dyDescent="0.3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5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x14ac:dyDescent="0.3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2" x14ac:dyDescent="0.3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x14ac:dyDescent="0.3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x14ac:dyDescent="0.3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35">
      <c r="B91" s="117" t="s">
        <v>247</v>
      </c>
      <c r="C91" s="75">
        <v>290</v>
      </c>
      <c r="D91" s="189">
        <f>D92+D93+D94+D95+D96</f>
        <v>0</v>
      </c>
      <c r="E91" s="189">
        <f t="shared" ref="E91:L91" si="18">E92+E93+E94+E95+E96</f>
        <v>0</v>
      </c>
      <c r="F91" s="189">
        <f t="shared" si="18"/>
        <v>0</v>
      </c>
      <c r="G91" s="189">
        <f t="shared" si="18"/>
        <v>0</v>
      </c>
      <c r="H91" s="189">
        <f t="shared" si="18"/>
        <v>0</v>
      </c>
      <c r="I91" s="189">
        <f t="shared" si="18"/>
        <v>0</v>
      </c>
      <c r="J91" s="189">
        <f t="shared" si="18"/>
        <v>0</v>
      </c>
      <c r="K91" s="189">
        <f t="shared" si="18"/>
        <v>0</v>
      </c>
      <c r="L91" s="189">
        <f t="shared" si="18"/>
        <v>0</v>
      </c>
    </row>
    <row r="92" spans="2:12" ht="43" hidden="1" x14ac:dyDescent="0.35">
      <c r="B92" s="84" t="s">
        <v>248</v>
      </c>
      <c r="C92" s="76" t="s">
        <v>249</v>
      </c>
      <c r="D92" s="188"/>
      <c r="E92" s="188">
        <f>D92</f>
        <v>0</v>
      </c>
      <c r="F92" s="188"/>
      <c r="G92" s="188"/>
      <c r="H92" s="188">
        <f>G92</f>
        <v>0</v>
      </c>
      <c r="I92" s="188"/>
      <c r="J92" s="188"/>
      <c r="K92" s="188">
        <f>J92</f>
        <v>0</v>
      </c>
      <c r="L92" s="188"/>
    </row>
    <row r="93" spans="2:12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3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2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35">
      <c r="B97" s="117" t="s">
        <v>258</v>
      </c>
      <c r="C97" s="75">
        <v>300</v>
      </c>
      <c r="D97" s="172">
        <f>D98+D100</f>
        <v>0</v>
      </c>
      <c r="E97" s="172">
        <f t="shared" ref="E97:L97" si="19">E98+E100</f>
        <v>0</v>
      </c>
      <c r="F97" s="172">
        <f t="shared" si="19"/>
        <v>0</v>
      </c>
      <c r="G97" s="172">
        <f t="shared" si="19"/>
        <v>0</v>
      </c>
      <c r="H97" s="172">
        <f t="shared" si="19"/>
        <v>0</v>
      </c>
      <c r="I97" s="172">
        <f t="shared" si="19"/>
        <v>0</v>
      </c>
      <c r="J97" s="172">
        <f t="shared" si="19"/>
        <v>0</v>
      </c>
      <c r="K97" s="172">
        <f t="shared" si="19"/>
        <v>0</v>
      </c>
      <c r="L97" s="172">
        <f t="shared" si="19"/>
        <v>0</v>
      </c>
    </row>
    <row r="98" spans="2:12" ht="22" x14ac:dyDescent="0.35">
      <c r="B98" s="80" t="s">
        <v>259</v>
      </c>
      <c r="C98" s="70">
        <v>310</v>
      </c>
      <c r="D98" s="172">
        <f>D99</f>
        <v>0</v>
      </c>
      <c r="E98" s="172">
        <f t="shared" ref="E98:L98" si="20">E99</f>
        <v>0</v>
      </c>
      <c r="F98" s="172">
        <f t="shared" si="20"/>
        <v>0</v>
      </c>
      <c r="G98" s="172">
        <f t="shared" si="20"/>
        <v>0</v>
      </c>
      <c r="H98" s="172">
        <f t="shared" si="20"/>
        <v>0</v>
      </c>
      <c r="I98" s="172">
        <f t="shared" si="20"/>
        <v>0</v>
      </c>
      <c r="J98" s="172">
        <f t="shared" si="20"/>
        <v>0</v>
      </c>
      <c r="K98" s="172">
        <f t="shared" si="20"/>
        <v>0</v>
      </c>
      <c r="L98" s="172">
        <f t="shared" si="20"/>
        <v>0</v>
      </c>
    </row>
    <row r="99" spans="2:12" ht="22" x14ac:dyDescent="0.35">
      <c r="B99" s="84" t="s">
        <v>260</v>
      </c>
      <c r="C99" s="76" t="s">
        <v>261</v>
      </c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2:12" ht="22" x14ac:dyDescent="0.35">
      <c r="B100" s="80" t="s">
        <v>262</v>
      </c>
      <c r="C100" s="70">
        <v>340</v>
      </c>
      <c r="D100" s="172">
        <f>D101</f>
        <v>0</v>
      </c>
      <c r="E100" s="172">
        <f t="shared" ref="E100:L100" si="21">E101</f>
        <v>0</v>
      </c>
      <c r="F100" s="172">
        <f t="shared" si="21"/>
        <v>0</v>
      </c>
      <c r="G100" s="172">
        <f t="shared" si="21"/>
        <v>0</v>
      </c>
      <c r="H100" s="172">
        <f t="shared" si="21"/>
        <v>0</v>
      </c>
      <c r="I100" s="172">
        <f t="shared" si="21"/>
        <v>0</v>
      </c>
      <c r="J100" s="172">
        <f t="shared" si="21"/>
        <v>0</v>
      </c>
      <c r="K100" s="172">
        <f t="shared" si="21"/>
        <v>0</v>
      </c>
      <c r="L100" s="172">
        <f t="shared" si="21"/>
        <v>0</v>
      </c>
    </row>
    <row r="101" spans="2:12" ht="22" x14ac:dyDescent="0.35">
      <c r="B101" s="80" t="s">
        <v>263</v>
      </c>
      <c r="C101" s="70" t="s">
        <v>264</v>
      </c>
      <c r="D101" s="172">
        <f>D102+D103+D104+D105+D106+D107</f>
        <v>0</v>
      </c>
      <c r="E101" s="172">
        <f t="shared" ref="E101:L101" si="22">E102+E103+E104+E105+E106+E107</f>
        <v>0</v>
      </c>
      <c r="F101" s="172">
        <f t="shared" si="22"/>
        <v>0</v>
      </c>
      <c r="G101" s="172">
        <f t="shared" si="22"/>
        <v>0</v>
      </c>
      <c r="H101" s="172">
        <f t="shared" si="22"/>
        <v>0</v>
      </c>
      <c r="I101" s="172">
        <f t="shared" si="22"/>
        <v>0</v>
      </c>
      <c r="J101" s="172">
        <f t="shared" si="22"/>
        <v>0</v>
      </c>
      <c r="K101" s="172">
        <f t="shared" si="22"/>
        <v>0</v>
      </c>
      <c r="L101" s="172">
        <f t="shared" si="22"/>
        <v>0</v>
      </c>
    </row>
    <row r="102" spans="2:12" hidden="1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hidden="1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hidden="1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hidden="1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hidden="1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hidden="1" x14ac:dyDescent="0.35">
      <c r="B107" s="128" t="s">
        <v>275</v>
      </c>
      <c r="C107" s="129" t="s">
        <v>276</v>
      </c>
      <c r="D107" s="176">
        <f>D108+D109</f>
        <v>0</v>
      </c>
      <c r="E107" s="176">
        <f t="shared" ref="E107:L107" si="23">E108+E109</f>
        <v>0</v>
      </c>
      <c r="F107" s="176">
        <f t="shared" si="23"/>
        <v>0</v>
      </c>
      <c r="G107" s="176">
        <f t="shared" si="23"/>
        <v>0</v>
      </c>
      <c r="H107" s="176">
        <f t="shared" si="23"/>
        <v>0</v>
      </c>
      <c r="I107" s="176">
        <f t="shared" si="23"/>
        <v>0</v>
      </c>
      <c r="J107" s="176">
        <f t="shared" si="23"/>
        <v>0</v>
      </c>
      <c r="K107" s="176">
        <f t="shared" si="23"/>
        <v>0</v>
      </c>
      <c r="L107" s="176">
        <f t="shared" si="23"/>
        <v>0</v>
      </c>
    </row>
    <row r="108" spans="2:12" hidden="1" x14ac:dyDescent="0.35">
      <c r="B108" s="128" t="s">
        <v>277</v>
      </c>
      <c r="C108" s="129" t="s">
        <v>278</v>
      </c>
      <c r="D108" s="176"/>
      <c r="E108" s="176">
        <f>D108</f>
        <v>0</v>
      </c>
      <c r="F108" s="176"/>
      <c r="G108" s="176"/>
      <c r="H108" s="176">
        <f>G108</f>
        <v>0</v>
      </c>
      <c r="I108" s="176"/>
      <c r="J108" s="176"/>
      <c r="K108" s="176">
        <f>J108</f>
        <v>0</v>
      </c>
      <c r="L108" s="176"/>
    </row>
    <row r="109" spans="2:12" hidden="1" x14ac:dyDescent="0.35">
      <c r="B109" s="84" t="s">
        <v>279</v>
      </c>
      <c r="C109" s="76" t="s">
        <v>280</v>
      </c>
      <c r="D109" s="171"/>
      <c r="E109" s="171">
        <f>D109</f>
        <v>0</v>
      </c>
      <c r="F109" s="171"/>
      <c r="G109" s="171"/>
      <c r="H109" s="171">
        <f>G109</f>
        <v>0</v>
      </c>
      <c r="I109" s="171"/>
      <c r="J109" s="171"/>
      <c r="K109" s="171">
        <f>J109</f>
        <v>0</v>
      </c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idden="1" x14ac:dyDescent="0.35">
      <c r="B111" s="56" t="s">
        <v>30</v>
      </c>
      <c r="C111" s="187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187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idden="1" x14ac:dyDescent="0.35">
      <c r="B114" s="56" t="s">
        <v>284</v>
      </c>
      <c r="C114" s="187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idden="1" x14ac:dyDescent="0.35">
      <c r="B115" s="56" t="s">
        <v>285</v>
      </c>
      <c r="C115" s="187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6.75" customHeight="1" x14ac:dyDescent="0.35"/>
    <row r="117" spans="2:12" x14ac:dyDescent="0.35">
      <c r="B117" s="85" t="s">
        <v>115</v>
      </c>
      <c r="C117" s="1"/>
    </row>
    <row r="118" spans="2:12" x14ac:dyDescent="0.35">
      <c r="B118" s="85" t="s">
        <v>298</v>
      </c>
      <c r="C118" s="141"/>
      <c r="D118" s="244" t="s">
        <v>287</v>
      </c>
      <c r="E118" s="244"/>
    </row>
    <row r="119" spans="2:12" x14ac:dyDescent="0.35">
      <c r="B119" s="85" t="s">
        <v>116</v>
      </c>
      <c r="C119" s="1"/>
      <c r="D119" s="163"/>
      <c r="E119" s="163"/>
    </row>
    <row r="120" spans="2:12" x14ac:dyDescent="0.35">
      <c r="B120" s="186"/>
      <c r="D120" s="163"/>
      <c r="E120" s="163"/>
    </row>
    <row r="121" spans="2:12" ht="14.5" hidden="1" customHeight="1" x14ac:dyDescent="0.35">
      <c r="B121" s="186"/>
      <c r="D121" s="163"/>
      <c r="E121" s="163"/>
    </row>
    <row r="122" spans="2:12" x14ac:dyDescent="0.35">
      <c r="B122" s="224" t="s">
        <v>117</v>
      </c>
      <c r="C122" s="224"/>
      <c r="D122" s="163"/>
      <c r="E122" s="163"/>
    </row>
    <row r="123" spans="2:12" x14ac:dyDescent="0.35">
      <c r="B123" s="85" t="s">
        <v>299</v>
      </c>
      <c r="C123" s="141"/>
      <c r="D123" s="244" t="s">
        <v>300</v>
      </c>
      <c r="E123" s="244"/>
    </row>
    <row r="124" spans="2:12" x14ac:dyDescent="0.35">
      <c r="B124" s="85" t="s">
        <v>118</v>
      </c>
      <c r="C124" s="1"/>
      <c r="D124" s="163"/>
      <c r="E124" s="163"/>
    </row>
    <row r="125" spans="2:12" ht="14.5" hidden="1" customHeight="1" x14ac:dyDescent="0.35">
      <c r="B125" s="186"/>
      <c r="D125" s="163"/>
      <c r="E125" s="163"/>
    </row>
    <row r="126" spans="2:12" x14ac:dyDescent="0.35">
      <c r="B126" s="186"/>
      <c r="D126" s="163"/>
      <c r="E126" s="163"/>
    </row>
    <row r="127" spans="2:12" x14ac:dyDescent="0.35">
      <c r="B127" s="85" t="s">
        <v>311</v>
      </c>
      <c r="C127" s="141"/>
      <c r="D127" s="244" t="s">
        <v>302</v>
      </c>
      <c r="E127" s="244"/>
    </row>
    <row r="128" spans="2:12" x14ac:dyDescent="0.35">
      <c r="B128" s="85" t="s">
        <v>119</v>
      </c>
      <c r="C128" s="1"/>
    </row>
    <row r="129" spans="2:3" x14ac:dyDescent="0.35">
      <c r="B129" s="224"/>
      <c r="C129" s="224"/>
    </row>
    <row r="130" spans="2:3" x14ac:dyDescent="0.35">
      <c r="B130" s="5"/>
      <c r="C130" s="1"/>
    </row>
    <row r="131" spans="2:3" x14ac:dyDescent="0.35">
      <c r="B131" s="5"/>
      <c r="C131" s="1"/>
    </row>
    <row r="132" spans="2:3" x14ac:dyDescent="0.35">
      <c r="B132" s="5"/>
      <c r="C132" s="1"/>
    </row>
    <row r="133" spans="2:3" x14ac:dyDescent="0.35">
      <c r="B133" s="5"/>
      <c r="C133" s="1"/>
    </row>
    <row r="134" spans="2:3" ht="15.5" x14ac:dyDescent="0.35">
      <c r="B134" s="3"/>
      <c r="C134" s="87"/>
    </row>
    <row r="135" spans="2:3" x14ac:dyDescent="0.35">
      <c r="B135" s="5"/>
      <c r="C135" s="1"/>
    </row>
  </sheetData>
  <mergeCells count="18">
    <mergeCell ref="J1:L1"/>
    <mergeCell ref="B3:L3"/>
    <mergeCell ref="C5:L5"/>
    <mergeCell ref="C6:L6"/>
    <mergeCell ref="C7:L7"/>
    <mergeCell ref="D127:E127"/>
    <mergeCell ref="B129:C129"/>
    <mergeCell ref="H9:I9"/>
    <mergeCell ref="J9:J10"/>
    <mergeCell ref="K9:L9"/>
    <mergeCell ref="D118:E118"/>
    <mergeCell ref="B122:C122"/>
    <mergeCell ref="D123:E123"/>
    <mergeCell ref="B9:B10"/>
    <mergeCell ref="C9:C10"/>
    <mergeCell ref="D9:D10"/>
    <mergeCell ref="E9:F9"/>
    <mergeCell ref="G9:G10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3" orientation="portrait" verticalDpi="300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5"/>
  <sheetViews>
    <sheetView view="pageBreakPreview" topLeftCell="B3" zoomScale="60" workbookViewId="0">
      <selection activeCell="B102" sqref="A102:XFD109"/>
    </sheetView>
  </sheetViews>
  <sheetFormatPr defaultRowHeight="14.5" x14ac:dyDescent="0.35"/>
  <cols>
    <col min="1" max="1" width="10.81640625" hidden="1" customWidth="1"/>
    <col min="2" max="2" width="27.7265625" customWidth="1"/>
    <col min="3" max="3" width="7.1796875" style="17" customWidth="1"/>
    <col min="4" max="4" width="12.54296875" customWidth="1"/>
    <col min="5" max="5" width="12.6328125" customWidth="1"/>
    <col min="6" max="6" width="8.08984375" customWidth="1"/>
    <col min="7" max="7" width="12.90625" customWidth="1"/>
    <col min="8" max="8" width="12.54296875" customWidth="1"/>
    <col min="10" max="11" width="12.7265625" customWidth="1"/>
  </cols>
  <sheetData>
    <row r="1" spans="2:12" ht="93.75" hidden="1" customHeight="1" x14ac:dyDescent="0.35">
      <c r="J1" s="209" t="s">
        <v>120</v>
      </c>
      <c r="K1" s="209"/>
      <c r="L1" s="209"/>
    </row>
    <row r="2" spans="2:12" ht="21" hidden="1" customHeight="1" x14ac:dyDescent="0.35">
      <c r="J2" s="100"/>
      <c r="K2" s="100"/>
      <c r="L2" s="100"/>
    </row>
    <row r="3" spans="2:12" ht="15.75" customHeight="1" x14ac:dyDescent="0.35">
      <c r="B3" s="245" t="s">
        <v>121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2:12" ht="15.5" x14ac:dyDescent="0.3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32" customHeight="1" x14ac:dyDescent="0.35">
      <c r="B5" s="102" t="s">
        <v>122</v>
      </c>
      <c r="C5" s="249" t="s">
        <v>334</v>
      </c>
      <c r="D5" s="249"/>
      <c r="E5" s="249"/>
      <c r="F5" s="249"/>
      <c r="G5" s="249"/>
      <c r="H5" s="249"/>
      <c r="I5" s="249"/>
      <c r="J5" s="249"/>
      <c r="K5" s="249"/>
      <c r="L5" s="249"/>
    </row>
    <row r="6" spans="2:12" x14ac:dyDescent="0.35">
      <c r="B6" s="102" t="s">
        <v>123</v>
      </c>
      <c r="C6" s="247" t="s">
        <v>339</v>
      </c>
      <c r="D6" s="247"/>
      <c r="E6" s="247"/>
      <c r="F6" s="247"/>
      <c r="G6" s="247"/>
      <c r="H6" s="247"/>
      <c r="I6" s="247"/>
      <c r="J6" s="247"/>
      <c r="K6" s="247"/>
      <c r="L6" s="247"/>
    </row>
    <row r="7" spans="2:12" x14ac:dyDescent="0.35">
      <c r="B7" s="102" t="s">
        <v>124</v>
      </c>
      <c r="C7" s="248" t="s">
        <v>314</v>
      </c>
      <c r="D7" s="248"/>
      <c r="E7" s="248"/>
      <c r="F7" s="248"/>
      <c r="G7" s="248"/>
      <c r="H7" s="248"/>
      <c r="I7" s="248"/>
      <c r="J7" s="248"/>
      <c r="K7" s="248"/>
      <c r="L7" s="248"/>
    </row>
    <row r="8" spans="2:12" x14ac:dyDescent="0.35">
      <c r="B8" s="106"/>
      <c r="C8" s="107"/>
      <c r="D8" s="54"/>
      <c r="E8" s="108"/>
      <c r="F8" s="108"/>
    </row>
    <row r="9" spans="2:12" ht="21" customHeight="1" x14ac:dyDescent="0.35">
      <c r="B9" s="225" t="s">
        <v>26</v>
      </c>
      <c r="C9" s="226" t="s">
        <v>125</v>
      </c>
      <c r="D9" s="226" t="s">
        <v>308</v>
      </c>
      <c r="E9" s="225" t="s">
        <v>55</v>
      </c>
      <c r="F9" s="225"/>
      <c r="G9" s="226" t="s">
        <v>309</v>
      </c>
      <c r="H9" s="225" t="s">
        <v>55</v>
      </c>
      <c r="I9" s="225"/>
      <c r="J9" s="225" t="s">
        <v>310</v>
      </c>
      <c r="K9" s="225" t="s">
        <v>55</v>
      </c>
      <c r="L9" s="225"/>
    </row>
    <row r="10" spans="2:12" ht="79.5" customHeight="1" x14ac:dyDescent="0.35">
      <c r="B10" s="225"/>
      <c r="C10" s="228"/>
      <c r="D10" s="228"/>
      <c r="E10" s="187" t="s">
        <v>126</v>
      </c>
      <c r="F10" s="187" t="s">
        <v>127</v>
      </c>
      <c r="G10" s="228"/>
      <c r="H10" s="187" t="s">
        <v>126</v>
      </c>
      <c r="I10" s="56" t="s">
        <v>127</v>
      </c>
      <c r="J10" s="225"/>
      <c r="K10" s="187" t="s">
        <v>126</v>
      </c>
      <c r="L10" s="187" t="s">
        <v>127</v>
      </c>
    </row>
    <row r="11" spans="2:12" x14ac:dyDescent="0.35">
      <c r="B11" s="109" t="s">
        <v>105</v>
      </c>
      <c r="C11" s="110" t="s">
        <v>64</v>
      </c>
      <c r="D11" s="162">
        <f>D25</f>
        <v>340200</v>
      </c>
      <c r="E11" s="162">
        <f>D11</f>
        <v>340200</v>
      </c>
      <c r="F11" s="162"/>
      <c r="G11" s="162">
        <f>G25</f>
        <v>353800</v>
      </c>
      <c r="H11" s="162">
        <f>G11</f>
        <v>353800</v>
      </c>
      <c r="I11" s="162"/>
      <c r="J11" s="162">
        <f>J25</f>
        <v>368000</v>
      </c>
      <c r="K11" s="162">
        <f>J11</f>
        <v>368000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idden="1" x14ac:dyDescent="0.35">
      <c r="B14" s="115" t="s">
        <v>130</v>
      </c>
      <c r="C14" s="187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idden="1" x14ac:dyDescent="0.35">
      <c r="B16" s="56" t="s">
        <v>32</v>
      </c>
      <c r="C16" s="187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idden="1" x14ac:dyDescent="0.35">
      <c r="B17" s="56" t="s">
        <v>132</v>
      </c>
      <c r="C17" s="187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idden="1" x14ac:dyDescent="0.35">
      <c r="B18" s="56" t="s">
        <v>133</v>
      </c>
      <c r="C18" s="187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idden="1" x14ac:dyDescent="0.35">
      <c r="B19" s="56"/>
      <c r="C19" s="187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idden="1" x14ac:dyDescent="0.35">
      <c r="B21" s="56" t="s">
        <v>32</v>
      </c>
      <c r="C21" s="187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idden="1" x14ac:dyDescent="0.35">
      <c r="B22" s="56"/>
      <c r="C22" s="187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187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187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35">
      <c r="B25" s="60" t="s">
        <v>137</v>
      </c>
      <c r="C25" s="61">
        <v>900</v>
      </c>
      <c r="D25" s="167">
        <f t="shared" ref="D25:L25" si="1">D27+D34+D87+D91+D97</f>
        <v>340200</v>
      </c>
      <c r="E25" s="167">
        <f t="shared" si="1"/>
        <v>340200</v>
      </c>
      <c r="F25" s="167">
        <f t="shared" si="1"/>
        <v>0</v>
      </c>
      <c r="G25" s="167">
        <f t="shared" si="1"/>
        <v>353800</v>
      </c>
      <c r="H25" s="167">
        <f t="shared" si="1"/>
        <v>353800</v>
      </c>
      <c r="I25" s="167">
        <f t="shared" si="1"/>
        <v>0</v>
      </c>
      <c r="J25" s="167">
        <f t="shared" si="1"/>
        <v>368000</v>
      </c>
      <c r="K25" s="167">
        <f t="shared" si="1"/>
        <v>368000</v>
      </c>
      <c r="L25" s="167">
        <f t="shared" si="1"/>
        <v>0</v>
      </c>
    </row>
    <row r="26" spans="2:12" x14ac:dyDescent="0.35">
      <c r="B26" s="56" t="s">
        <v>32</v>
      </c>
      <c r="C26" s="187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" x14ac:dyDescent="0.35">
      <c r="B27" s="69" t="s">
        <v>138</v>
      </c>
      <c r="C27" s="70">
        <v>210</v>
      </c>
      <c r="D27" s="168">
        <f>D28+D29+D33</f>
        <v>0</v>
      </c>
      <c r="E27" s="168">
        <f t="shared" ref="E27:L27" si="2">E28+E29+E33</f>
        <v>0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  <c r="J27" s="168">
        <f t="shared" si="2"/>
        <v>0</v>
      </c>
      <c r="K27" s="168">
        <f t="shared" si="2"/>
        <v>0</v>
      </c>
      <c r="L27" s="168">
        <f t="shared" si="2"/>
        <v>0</v>
      </c>
    </row>
    <row r="28" spans="2:12" x14ac:dyDescent="0.35">
      <c r="B28" s="72" t="s">
        <v>139</v>
      </c>
      <c r="C28" s="73">
        <v>211</v>
      </c>
      <c r="D28" s="166"/>
      <c r="E28" s="166">
        <f>D28</f>
        <v>0</v>
      </c>
      <c r="F28" s="166"/>
      <c r="G28" s="166"/>
      <c r="H28" s="166">
        <f>G28</f>
        <v>0</v>
      </c>
      <c r="I28" s="166"/>
      <c r="J28" s="166"/>
      <c r="K28" s="166">
        <f>J28</f>
        <v>0</v>
      </c>
      <c r="L28" s="166"/>
    </row>
    <row r="29" spans="2:12" x14ac:dyDescent="0.35">
      <c r="B29" s="116" t="s">
        <v>140</v>
      </c>
      <c r="C29" s="75">
        <v>212</v>
      </c>
      <c r="D29" s="168">
        <f>D30+D31+D32</f>
        <v>0</v>
      </c>
      <c r="E29" s="168">
        <f t="shared" ref="E29:L29" si="3">E30+E31+E32</f>
        <v>0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</row>
    <row r="30" spans="2:12" hidden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idden="1" x14ac:dyDescent="0.35">
      <c r="B31" s="74" t="s">
        <v>143</v>
      </c>
      <c r="C31" s="76" t="s">
        <v>144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22" hidden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2" hidden="1" x14ac:dyDescent="0.35">
      <c r="B33" s="77" t="s">
        <v>147</v>
      </c>
      <c r="C33" s="78">
        <v>213</v>
      </c>
      <c r="D33" s="169"/>
      <c r="E33" s="169">
        <f>D33</f>
        <v>0</v>
      </c>
      <c r="F33" s="169"/>
      <c r="G33" s="169"/>
      <c r="H33" s="169">
        <f>G33</f>
        <v>0</v>
      </c>
      <c r="I33" s="169"/>
      <c r="J33" s="169"/>
      <c r="K33" s="169">
        <f>J33</f>
        <v>0</v>
      </c>
      <c r="L33" s="169"/>
    </row>
    <row r="34" spans="2:12" x14ac:dyDescent="0.35">
      <c r="B34" s="117" t="s">
        <v>148</v>
      </c>
      <c r="C34" s="75">
        <v>220</v>
      </c>
      <c r="D34" s="167">
        <f>D35+D36+D37+D46+D47+D68</f>
        <v>340200</v>
      </c>
      <c r="E34" s="167">
        <f t="shared" ref="E34:L34" si="4">E35+E36+E37+E46+E47+E68</f>
        <v>340200</v>
      </c>
      <c r="F34" s="167">
        <f t="shared" si="4"/>
        <v>0</v>
      </c>
      <c r="G34" s="167">
        <f t="shared" si="4"/>
        <v>353800</v>
      </c>
      <c r="H34" s="167">
        <f t="shared" si="4"/>
        <v>353800</v>
      </c>
      <c r="I34" s="167">
        <f t="shared" si="4"/>
        <v>0</v>
      </c>
      <c r="J34" s="167">
        <f t="shared" si="4"/>
        <v>368000</v>
      </c>
      <c r="K34" s="167">
        <f t="shared" si="4"/>
        <v>368000</v>
      </c>
      <c r="L34" s="167">
        <f t="shared" si="4"/>
        <v>0</v>
      </c>
    </row>
    <row r="35" spans="2:12" x14ac:dyDescent="0.35">
      <c r="B35" s="81" t="s">
        <v>149</v>
      </c>
      <c r="C35" s="73">
        <v>221</v>
      </c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x14ac:dyDescent="0.3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35">
      <c r="B37" s="117" t="s">
        <v>151</v>
      </c>
      <c r="C37" s="75">
        <v>223</v>
      </c>
      <c r="D37" s="168">
        <f>D38+D43</f>
        <v>0</v>
      </c>
      <c r="E37" s="168">
        <f t="shared" ref="E37:L37" si="5">E38+E43</f>
        <v>0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5"/>
        <v>0</v>
      </c>
      <c r="K37" s="168">
        <f t="shared" si="5"/>
        <v>0</v>
      </c>
      <c r="L37" s="168">
        <f t="shared" si="5"/>
        <v>0</v>
      </c>
    </row>
    <row r="38" spans="2:12" ht="32.5" x14ac:dyDescent="0.35">
      <c r="B38" s="118" t="s">
        <v>152</v>
      </c>
      <c r="C38" s="70" t="s">
        <v>153</v>
      </c>
      <c r="D38" s="168">
        <f>D39+D40+D41+D42</f>
        <v>0</v>
      </c>
      <c r="E38" s="168">
        <f t="shared" ref="E38:L38" si="6">E39+E40+E41+E42</f>
        <v>0</v>
      </c>
      <c r="F38" s="168">
        <f t="shared" si="6"/>
        <v>0</v>
      </c>
      <c r="G38" s="168">
        <f t="shared" si="6"/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</row>
    <row r="39" spans="2:12" hidden="1" x14ac:dyDescent="0.35">
      <c r="B39" s="84" t="s">
        <v>154</v>
      </c>
      <c r="C39" s="76" t="s">
        <v>155</v>
      </c>
      <c r="D39" s="166"/>
      <c r="E39" s="166">
        <f>D39</f>
        <v>0</v>
      </c>
      <c r="F39" s="166"/>
      <c r="G39" s="166"/>
      <c r="H39" s="166"/>
      <c r="I39" s="166"/>
      <c r="J39" s="166"/>
      <c r="K39" s="166"/>
      <c r="L39" s="166"/>
    </row>
    <row r="40" spans="2:12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2" hidden="1" x14ac:dyDescent="0.35">
      <c r="B41" s="84" t="s">
        <v>158</v>
      </c>
      <c r="C41" s="76" t="s">
        <v>159</v>
      </c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ht="22" hidden="1" x14ac:dyDescent="0.35">
      <c r="B42" s="84" t="s">
        <v>160</v>
      </c>
      <c r="C42" s="76" t="s">
        <v>161</v>
      </c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ht="22" x14ac:dyDescent="0.3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x14ac:dyDescent="0.3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x14ac:dyDescent="0.3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" x14ac:dyDescent="0.3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" x14ac:dyDescent="0.35">
      <c r="B47" s="80" t="s">
        <v>169</v>
      </c>
      <c r="C47" s="70">
        <v>225</v>
      </c>
      <c r="D47" s="168">
        <f>D48+D53+D58+D59+D60+D65+D66+D67</f>
        <v>0</v>
      </c>
      <c r="E47" s="168">
        <f t="shared" ref="E47:L47" si="8">E48+E53+E58+E59+E60+E65+E66+E67</f>
        <v>0</v>
      </c>
      <c r="F47" s="168">
        <f t="shared" si="8"/>
        <v>0</v>
      </c>
      <c r="G47" s="168">
        <f t="shared" si="8"/>
        <v>0</v>
      </c>
      <c r="H47" s="168">
        <f t="shared" si="8"/>
        <v>0</v>
      </c>
      <c r="I47" s="168">
        <f t="shared" si="8"/>
        <v>0</v>
      </c>
      <c r="J47" s="168">
        <f t="shared" si="8"/>
        <v>0</v>
      </c>
      <c r="K47" s="168">
        <f t="shared" si="8"/>
        <v>0</v>
      </c>
      <c r="L47" s="168">
        <f t="shared" si="8"/>
        <v>0</v>
      </c>
    </row>
    <row r="48" spans="2:12" ht="22" hidden="1" x14ac:dyDescent="0.35">
      <c r="B48" s="84" t="s">
        <v>170</v>
      </c>
      <c r="C48" s="76" t="s">
        <v>171</v>
      </c>
      <c r="D48" s="166">
        <f>D50+D51+D52</f>
        <v>0</v>
      </c>
      <c r="E48" s="166">
        <f t="shared" ref="E48:L48" si="9">E50+E51+E52</f>
        <v>0</v>
      </c>
      <c r="F48" s="166">
        <f t="shared" si="9"/>
        <v>0</v>
      </c>
      <c r="G48" s="166">
        <f t="shared" si="9"/>
        <v>0</v>
      </c>
      <c r="H48" s="166">
        <f t="shared" si="9"/>
        <v>0</v>
      </c>
      <c r="I48" s="166">
        <f t="shared" si="9"/>
        <v>0</v>
      </c>
      <c r="J48" s="166">
        <f t="shared" si="9"/>
        <v>0</v>
      </c>
      <c r="K48" s="166">
        <f t="shared" si="9"/>
        <v>0</v>
      </c>
      <c r="L48" s="166">
        <f t="shared" si="9"/>
        <v>0</v>
      </c>
    </row>
    <row r="49" spans="2:12" hidden="1" x14ac:dyDescent="0.3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hidden="1" x14ac:dyDescent="0.35">
      <c r="B50" s="119" t="s">
        <v>172</v>
      </c>
      <c r="C50" s="120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 s="121" customFormat="1" hidden="1" x14ac:dyDescent="0.35">
      <c r="B51" s="119" t="s">
        <v>174</v>
      </c>
      <c r="C51" s="120" t="s">
        <v>175</v>
      </c>
      <c r="D51" s="170"/>
      <c r="E51" s="170">
        <f>D51</f>
        <v>0</v>
      </c>
      <c r="F51" s="170"/>
      <c r="G51" s="170"/>
      <c r="H51" s="170"/>
      <c r="I51" s="170"/>
      <c r="J51" s="170"/>
      <c r="K51" s="170"/>
      <c r="L51" s="170"/>
    </row>
    <row r="52" spans="2:12" s="121" customFormat="1" hidden="1" x14ac:dyDescent="0.35">
      <c r="B52" s="119" t="s">
        <v>176</v>
      </c>
      <c r="C52" s="120" t="s">
        <v>177</v>
      </c>
      <c r="D52" s="170"/>
      <c r="E52" s="170">
        <f>D52</f>
        <v>0</v>
      </c>
      <c r="F52" s="170"/>
      <c r="G52" s="170"/>
      <c r="H52" s="170"/>
      <c r="I52" s="170"/>
      <c r="J52" s="170"/>
      <c r="K52" s="170"/>
      <c r="L52" s="170"/>
    </row>
    <row r="53" spans="2:12" x14ac:dyDescent="0.35">
      <c r="B53" s="122" t="s">
        <v>178</v>
      </c>
      <c r="C53" s="123" t="s">
        <v>179</v>
      </c>
      <c r="D53" s="168">
        <f>D54+D55+D56+D57</f>
        <v>0</v>
      </c>
      <c r="E53" s="168">
        <f t="shared" ref="E53:L53" si="10">E54+E55+E56+E57</f>
        <v>0</v>
      </c>
      <c r="F53" s="168">
        <f t="shared" si="10"/>
        <v>0</v>
      </c>
      <c r="G53" s="168">
        <f t="shared" si="10"/>
        <v>0</v>
      </c>
      <c r="H53" s="168">
        <f t="shared" si="10"/>
        <v>0</v>
      </c>
      <c r="I53" s="168">
        <f t="shared" si="10"/>
        <v>0</v>
      </c>
      <c r="J53" s="168">
        <f t="shared" si="10"/>
        <v>0</v>
      </c>
      <c r="K53" s="168">
        <f t="shared" si="10"/>
        <v>0</v>
      </c>
      <c r="L53" s="168">
        <f t="shared" si="10"/>
        <v>0</v>
      </c>
    </row>
    <row r="54" spans="2:12" hidden="1" x14ac:dyDescent="0.35">
      <c r="B54" s="84" t="s">
        <v>180</v>
      </c>
      <c r="C54" s="76" t="s">
        <v>181</v>
      </c>
      <c r="D54" s="166"/>
      <c r="E54" s="166">
        <f>D54</f>
        <v>0</v>
      </c>
      <c r="F54" s="166"/>
      <c r="G54" s="166"/>
      <c r="H54" s="166"/>
      <c r="I54" s="166"/>
      <c r="J54" s="166"/>
      <c r="K54" s="166"/>
      <c r="L54" s="166"/>
    </row>
    <row r="55" spans="2:12" hidden="1" x14ac:dyDescent="0.35">
      <c r="B55" s="84" t="s">
        <v>182</v>
      </c>
      <c r="C55" s="76" t="s">
        <v>183</v>
      </c>
      <c r="D55" s="166"/>
      <c r="E55" s="166">
        <f>D55</f>
        <v>0</v>
      </c>
      <c r="F55" s="166"/>
      <c r="G55" s="166"/>
      <c r="H55" s="166"/>
      <c r="I55" s="166"/>
      <c r="J55" s="166"/>
      <c r="K55" s="166"/>
      <c r="L55" s="166"/>
    </row>
    <row r="56" spans="2:12" hidden="1" x14ac:dyDescent="0.35">
      <c r="B56" s="84" t="s">
        <v>184</v>
      </c>
      <c r="C56" s="76" t="s">
        <v>185</v>
      </c>
      <c r="D56" s="166"/>
      <c r="E56" s="166"/>
      <c r="F56" s="166"/>
      <c r="G56" s="166"/>
      <c r="H56" s="166">
        <f>G56</f>
        <v>0</v>
      </c>
      <c r="I56" s="166"/>
      <c r="J56" s="166"/>
      <c r="K56" s="166"/>
      <c r="L56" s="166"/>
    </row>
    <row r="57" spans="2:12" hidden="1" x14ac:dyDescent="0.35">
      <c r="B57" s="84" t="s">
        <v>186</v>
      </c>
      <c r="C57" s="76" t="s">
        <v>187</v>
      </c>
      <c r="D57" s="166"/>
      <c r="E57" s="166"/>
      <c r="F57" s="166"/>
      <c r="G57" s="166"/>
      <c r="H57" s="166"/>
      <c r="I57" s="166"/>
      <c r="J57" s="166"/>
      <c r="K57" s="166"/>
      <c r="L57" s="166"/>
    </row>
    <row r="58" spans="2:12" ht="22" hidden="1" x14ac:dyDescent="0.35">
      <c r="B58" s="84" t="s">
        <v>188</v>
      </c>
      <c r="C58" s="76" t="s">
        <v>189</v>
      </c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hidden="1" x14ac:dyDescent="0.3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2" x14ac:dyDescent="0.35">
      <c r="B60" s="122" t="s">
        <v>192</v>
      </c>
      <c r="C60" s="123" t="s">
        <v>193</v>
      </c>
      <c r="D60" s="168">
        <f>D61+D62+D63+D64</f>
        <v>0</v>
      </c>
      <c r="E60" s="168">
        <f t="shared" ref="E60:L60" si="11">E61+E62+E63+E64</f>
        <v>0</v>
      </c>
      <c r="F60" s="168">
        <f t="shared" si="11"/>
        <v>0</v>
      </c>
      <c r="G60" s="168">
        <f t="shared" si="11"/>
        <v>0</v>
      </c>
      <c r="H60" s="168">
        <f t="shared" si="11"/>
        <v>0</v>
      </c>
      <c r="I60" s="168">
        <f t="shared" si="11"/>
        <v>0</v>
      </c>
      <c r="J60" s="168">
        <f t="shared" si="11"/>
        <v>0</v>
      </c>
      <c r="K60" s="168">
        <f t="shared" si="11"/>
        <v>0</v>
      </c>
      <c r="L60" s="168">
        <f t="shared" si="11"/>
        <v>0</v>
      </c>
    </row>
    <row r="61" spans="2:12" ht="29.25" hidden="1" customHeight="1" x14ac:dyDescent="0.35">
      <c r="B61" s="84" t="s">
        <v>194</v>
      </c>
      <c r="C61" s="76" t="s">
        <v>195</v>
      </c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2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2" hidden="1" x14ac:dyDescent="0.35">
      <c r="B64" s="84" t="s">
        <v>200</v>
      </c>
      <c r="C64" s="76" t="s">
        <v>201</v>
      </c>
      <c r="D64" s="166"/>
      <c r="E64" s="166"/>
      <c r="F64" s="166"/>
      <c r="G64" s="166"/>
      <c r="H64" s="166"/>
      <c r="I64" s="166"/>
      <c r="J64" s="166"/>
      <c r="K64" s="166"/>
      <c r="L64" s="166"/>
    </row>
    <row r="65" spans="2:12" ht="22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idden="1" x14ac:dyDescent="0.35">
      <c r="B66" s="84" t="s">
        <v>204</v>
      </c>
      <c r="C66" s="76" t="s">
        <v>205</v>
      </c>
      <c r="D66" s="190"/>
      <c r="E66" s="190"/>
      <c r="F66" s="190"/>
      <c r="G66" s="190"/>
      <c r="H66" s="190"/>
      <c r="I66" s="190"/>
      <c r="J66" s="190"/>
      <c r="K66" s="190"/>
      <c r="L66" s="190"/>
    </row>
    <row r="67" spans="2:12" ht="22" hidden="1" x14ac:dyDescent="0.35">
      <c r="B67" s="84" t="s">
        <v>206</v>
      </c>
      <c r="C67" s="76" t="s">
        <v>207</v>
      </c>
      <c r="D67" s="190"/>
      <c r="E67" s="190"/>
      <c r="F67" s="190"/>
      <c r="G67" s="190"/>
      <c r="H67" s="190"/>
      <c r="I67" s="190"/>
      <c r="J67" s="190"/>
      <c r="K67" s="190"/>
      <c r="L67" s="190"/>
    </row>
    <row r="68" spans="2:12" s="125" customFormat="1" x14ac:dyDescent="0.35">
      <c r="B68" s="117" t="s">
        <v>208</v>
      </c>
      <c r="C68" s="75">
        <v>226</v>
      </c>
      <c r="D68" s="172">
        <f t="shared" ref="D68:L68" si="12">D69+D72+D73+D74+D75+D76+D77+D83</f>
        <v>340200</v>
      </c>
      <c r="E68" s="172">
        <f t="shared" si="12"/>
        <v>340200</v>
      </c>
      <c r="F68" s="172">
        <f t="shared" si="12"/>
        <v>0</v>
      </c>
      <c r="G68" s="172">
        <f t="shared" si="12"/>
        <v>353800</v>
      </c>
      <c r="H68" s="172">
        <f t="shared" si="12"/>
        <v>353800</v>
      </c>
      <c r="I68" s="172">
        <f t="shared" si="12"/>
        <v>0</v>
      </c>
      <c r="J68" s="172">
        <f t="shared" si="12"/>
        <v>368000</v>
      </c>
      <c r="K68" s="172">
        <f t="shared" si="12"/>
        <v>368000</v>
      </c>
      <c r="L68" s="172">
        <f t="shared" si="12"/>
        <v>0</v>
      </c>
    </row>
    <row r="69" spans="2:12" ht="64" x14ac:dyDescent="0.3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2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2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2" hidden="1" x14ac:dyDescent="0.35">
      <c r="B74" s="84" t="s">
        <v>219</v>
      </c>
      <c r="C74" s="76" t="s">
        <v>220</v>
      </c>
      <c r="D74" s="190"/>
      <c r="E74" s="190"/>
      <c r="F74" s="190"/>
      <c r="G74" s="190"/>
      <c r="H74" s="190"/>
      <c r="I74" s="190"/>
      <c r="J74" s="190"/>
      <c r="K74" s="190"/>
      <c r="L74" s="190"/>
    </row>
    <row r="75" spans="2:12" hidden="1" x14ac:dyDescent="0.35">
      <c r="B75" s="84" t="s">
        <v>221</v>
      </c>
      <c r="C75" s="76" t="s">
        <v>222</v>
      </c>
      <c r="D75" s="190"/>
      <c r="E75" s="190"/>
      <c r="F75" s="190"/>
      <c r="G75" s="190"/>
      <c r="H75" s="190"/>
      <c r="I75" s="190"/>
      <c r="J75" s="190"/>
      <c r="K75" s="190"/>
      <c r="L75" s="190"/>
    </row>
    <row r="76" spans="2:12" ht="32.5" hidden="1" x14ac:dyDescent="0.35">
      <c r="B76" s="84" t="s">
        <v>223</v>
      </c>
      <c r="C76" s="76" t="s">
        <v>224</v>
      </c>
      <c r="D76" s="171"/>
      <c r="E76" s="171"/>
      <c r="F76" s="171"/>
      <c r="G76" s="171"/>
      <c r="H76" s="171"/>
      <c r="I76" s="171"/>
      <c r="J76" s="171"/>
      <c r="K76" s="171"/>
      <c r="L76" s="190"/>
    </row>
    <row r="77" spans="2:12" s="127" customFormat="1" x14ac:dyDescent="0.35">
      <c r="B77" s="122" t="s">
        <v>225</v>
      </c>
      <c r="C77" s="123" t="s">
        <v>226</v>
      </c>
      <c r="D77" s="174">
        <f>D78+D79</f>
        <v>340200</v>
      </c>
      <c r="E77" s="174">
        <f t="shared" ref="E77:L77" si="14">E78+E79</f>
        <v>340200</v>
      </c>
      <c r="F77" s="174">
        <f t="shared" si="14"/>
        <v>0</v>
      </c>
      <c r="G77" s="174">
        <f t="shared" si="14"/>
        <v>353800</v>
      </c>
      <c r="H77" s="174">
        <f t="shared" si="14"/>
        <v>353800</v>
      </c>
      <c r="I77" s="174">
        <f t="shared" si="14"/>
        <v>0</v>
      </c>
      <c r="J77" s="174">
        <f t="shared" si="14"/>
        <v>368000</v>
      </c>
      <c r="K77" s="174">
        <f t="shared" si="14"/>
        <v>368000</v>
      </c>
      <c r="L77" s="174">
        <f t="shared" si="14"/>
        <v>0</v>
      </c>
    </row>
    <row r="78" spans="2:12" x14ac:dyDescent="0.3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2" x14ac:dyDescent="0.35">
      <c r="B79" s="84" t="s">
        <v>229</v>
      </c>
      <c r="C79" s="76" t="s">
        <v>230</v>
      </c>
      <c r="D79" s="171">
        <f>D80+D81+D82</f>
        <v>340200</v>
      </c>
      <c r="E79" s="171">
        <f t="shared" ref="E79:L79" si="15">E80+E81+E82</f>
        <v>340200</v>
      </c>
      <c r="F79" s="171">
        <f t="shared" si="15"/>
        <v>0</v>
      </c>
      <c r="G79" s="171">
        <f t="shared" si="15"/>
        <v>353800</v>
      </c>
      <c r="H79" s="171">
        <f t="shared" si="15"/>
        <v>353800</v>
      </c>
      <c r="I79" s="171">
        <f t="shared" si="15"/>
        <v>0</v>
      </c>
      <c r="J79" s="171">
        <f t="shared" si="15"/>
        <v>368000</v>
      </c>
      <c r="K79" s="171">
        <f t="shared" si="15"/>
        <v>368000</v>
      </c>
      <c r="L79" s="171">
        <f t="shared" si="15"/>
        <v>0</v>
      </c>
    </row>
    <row r="80" spans="2:12" s="121" customFormat="1" ht="17.25" customHeight="1" x14ac:dyDescent="0.35">
      <c r="B80" s="119" t="s">
        <v>231</v>
      </c>
      <c r="C80" s="120" t="s">
        <v>232</v>
      </c>
      <c r="D80" s="175"/>
      <c r="E80" s="175"/>
      <c r="F80" s="175"/>
      <c r="G80" s="175"/>
      <c r="H80" s="175"/>
      <c r="I80" s="175"/>
      <c r="J80" s="175"/>
      <c r="K80" s="175"/>
      <c r="L80" s="175"/>
    </row>
    <row r="81" spans="2:12" s="121" customFormat="1" x14ac:dyDescent="0.35">
      <c r="B81" s="119" t="s">
        <v>233</v>
      </c>
      <c r="C81" s="120" t="s">
        <v>234</v>
      </c>
      <c r="D81" s="175">
        <v>340200</v>
      </c>
      <c r="E81" s="175">
        <f>D81</f>
        <v>340200</v>
      </c>
      <c r="F81" s="175"/>
      <c r="G81" s="175">
        <v>353800</v>
      </c>
      <c r="H81" s="175">
        <f>G81</f>
        <v>353800</v>
      </c>
      <c r="I81" s="175"/>
      <c r="J81" s="175">
        <v>368000</v>
      </c>
      <c r="K81" s="175">
        <f>J81</f>
        <v>368000</v>
      </c>
      <c r="L81" s="175"/>
    </row>
    <row r="82" spans="2:12" s="121" customFormat="1" ht="22" x14ac:dyDescent="0.35">
      <c r="B82" s="119" t="s">
        <v>235</v>
      </c>
      <c r="C82" s="120" t="s">
        <v>236</v>
      </c>
      <c r="D82" s="175"/>
      <c r="E82" s="175"/>
      <c r="F82" s="175"/>
      <c r="G82" s="175"/>
      <c r="H82" s="175"/>
      <c r="I82" s="175"/>
      <c r="J82" s="175"/>
      <c r="K82" s="175"/>
      <c r="L82" s="175"/>
    </row>
    <row r="83" spans="2:12" ht="22" x14ac:dyDescent="0.3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5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x14ac:dyDescent="0.3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2" x14ac:dyDescent="0.3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x14ac:dyDescent="0.3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x14ac:dyDescent="0.3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35">
      <c r="B91" s="117" t="s">
        <v>247</v>
      </c>
      <c r="C91" s="75">
        <v>290</v>
      </c>
      <c r="D91" s="189">
        <f>D92+D93+D94+D95+D96</f>
        <v>0</v>
      </c>
      <c r="E91" s="189">
        <f t="shared" ref="E91:L91" si="18">E92+E93+E94+E95+E96</f>
        <v>0</v>
      </c>
      <c r="F91" s="189">
        <f t="shared" si="18"/>
        <v>0</v>
      </c>
      <c r="G91" s="189">
        <f t="shared" si="18"/>
        <v>0</v>
      </c>
      <c r="H91" s="189">
        <f t="shared" si="18"/>
        <v>0</v>
      </c>
      <c r="I91" s="189">
        <f t="shared" si="18"/>
        <v>0</v>
      </c>
      <c r="J91" s="189">
        <f t="shared" si="18"/>
        <v>0</v>
      </c>
      <c r="K91" s="189">
        <f t="shared" si="18"/>
        <v>0</v>
      </c>
      <c r="L91" s="189">
        <f t="shared" si="18"/>
        <v>0</v>
      </c>
    </row>
    <row r="92" spans="2:12" ht="43" hidden="1" x14ac:dyDescent="0.35">
      <c r="B92" s="84" t="s">
        <v>248</v>
      </c>
      <c r="C92" s="76" t="s">
        <v>249</v>
      </c>
      <c r="D92" s="188"/>
      <c r="E92" s="188">
        <f>D92</f>
        <v>0</v>
      </c>
      <c r="F92" s="188"/>
      <c r="G92" s="188"/>
      <c r="H92" s="188">
        <f>G92</f>
        <v>0</v>
      </c>
      <c r="I92" s="188"/>
      <c r="J92" s="188"/>
      <c r="K92" s="188">
        <f>J92</f>
        <v>0</v>
      </c>
      <c r="L92" s="188"/>
    </row>
    <row r="93" spans="2:12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3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2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35">
      <c r="B97" s="117" t="s">
        <v>258</v>
      </c>
      <c r="C97" s="75">
        <v>300</v>
      </c>
      <c r="D97" s="172">
        <f>D98+D100</f>
        <v>0</v>
      </c>
      <c r="E97" s="172">
        <f t="shared" ref="E97:L97" si="19">E98+E100</f>
        <v>0</v>
      </c>
      <c r="F97" s="172">
        <f t="shared" si="19"/>
        <v>0</v>
      </c>
      <c r="G97" s="172">
        <f t="shared" si="19"/>
        <v>0</v>
      </c>
      <c r="H97" s="172">
        <f t="shared" si="19"/>
        <v>0</v>
      </c>
      <c r="I97" s="172">
        <f t="shared" si="19"/>
        <v>0</v>
      </c>
      <c r="J97" s="172">
        <f t="shared" si="19"/>
        <v>0</v>
      </c>
      <c r="K97" s="172">
        <f t="shared" si="19"/>
        <v>0</v>
      </c>
      <c r="L97" s="172">
        <f t="shared" si="19"/>
        <v>0</v>
      </c>
    </row>
    <row r="98" spans="2:12" ht="22" x14ac:dyDescent="0.35">
      <c r="B98" s="80" t="s">
        <v>259</v>
      </c>
      <c r="C98" s="70">
        <v>310</v>
      </c>
      <c r="D98" s="172">
        <f>D99</f>
        <v>0</v>
      </c>
      <c r="E98" s="172">
        <f t="shared" ref="E98:L98" si="20">E99</f>
        <v>0</v>
      </c>
      <c r="F98" s="172">
        <f t="shared" si="20"/>
        <v>0</v>
      </c>
      <c r="G98" s="172">
        <f t="shared" si="20"/>
        <v>0</v>
      </c>
      <c r="H98" s="172">
        <f t="shared" si="20"/>
        <v>0</v>
      </c>
      <c r="I98" s="172">
        <f t="shared" si="20"/>
        <v>0</v>
      </c>
      <c r="J98" s="172">
        <f t="shared" si="20"/>
        <v>0</v>
      </c>
      <c r="K98" s="172">
        <f t="shared" si="20"/>
        <v>0</v>
      </c>
      <c r="L98" s="172">
        <f t="shared" si="20"/>
        <v>0</v>
      </c>
    </row>
    <row r="99" spans="2:12" ht="22" x14ac:dyDescent="0.35">
      <c r="B99" s="84" t="s">
        <v>260</v>
      </c>
      <c r="C99" s="76" t="s">
        <v>261</v>
      </c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2:12" ht="22" x14ac:dyDescent="0.35">
      <c r="B100" s="80" t="s">
        <v>262</v>
      </c>
      <c r="C100" s="70">
        <v>340</v>
      </c>
      <c r="D100" s="172">
        <f>D101</f>
        <v>0</v>
      </c>
      <c r="E100" s="172">
        <f t="shared" ref="E100:L100" si="21">E101</f>
        <v>0</v>
      </c>
      <c r="F100" s="172">
        <f t="shared" si="21"/>
        <v>0</v>
      </c>
      <c r="G100" s="172">
        <f t="shared" si="21"/>
        <v>0</v>
      </c>
      <c r="H100" s="172">
        <f t="shared" si="21"/>
        <v>0</v>
      </c>
      <c r="I100" s="172">
        <f t="shared" si="21"/>
        <v>0</v>
      </c>
      <c r="J100" s="172">
        <f t="shared" si="21"/>
        <v>0</v>
      </c>
      <c r="K100" s="172">
        <f t="shared" si="21"/>
        <v>0</v>
      </c>
      <c r="L100" s="172">
        <f t="shared" si="21"/>
        <v>0</v>
      </c>
    </row>
    <row r="101" spans="2:12" ht="22" x14ac:dyDescent="0.35">
      <c r="B101" s="80" t="s">
        <v>263</v>
      </c>
      <c r="C101" s="70" t="s">
        <v>264</v>
      </c>
      <c r="D101" s="172">
        <f>D102+D103+D104+D105+D106+D107</f>
        <v>0</v>
      </c>
      <c r="E101" s="172">
        <f t="shared" ref="E101:L101" si="22">E102+E103+E104+E105+E106+E107</f>
        <v>0</v>
      </c>
      <c r="F101" s="172">
        <f t="shared" si="22"/>
        <v>0</v>
      </c>
      <c r="G101" s="172">
        <f t="shared" si="22"/>
        <v>0</v>
      </c>
      <c r="H101" s="172">
        <f t="shared" si="22"/>
        <v>0</v>
      </c>
      <c r="I101" s="172">
        <f t="shared" si="22"/>
        <v>0</v>
      </c>
      <c r="J101" s="172">
        <f t="shared" si="22"/>
        <v>0</v>
      </c>
      <c r="K101" s="172">
        <f t="shared" si="22"/>
        <v>0</v>
      </c>
      <c r="L101" s="172">
        <f t="shared" si="22"/>
        <v>0</v>
      </c>
    </row>
    <row r="102" spans="2:12" hidden="1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hidden="1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hidden="1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hidden="1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hidden="1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hidden="1" x14ac:dyDescent="0.35">
      <c r="B107" s="128" t="s">
        <v>275</v>
      </c>
      <c r="C107" s="129" t="s">
        <v>276</v>
      </c>
      <c r="D107" s="176">
        <f>D108+D109</f>
        <v>0</v>
      </c>
      <c r="E107" s="176">
        <f t="shared" ref="E107:L107" si="23">E108+E109</f>
        <v>0</v>
      </c>
      <c r="F107" s="176">
        <f t="shared" si="23"/>
        <v>0</v>
      </c>
      <c r="G107" s="176">
        <f t="shared" si="23"/>
        <v>0</v>
      </c>
      <c r="H107" s="176">
        <f t="shared" si="23"/>
        <v>0</v>
      </c>
      <c r="I107" s="176">
        <f t="shared" si="23"/>
        <v>0</v>
      </c>
      <c r="J107" s="176">
        <f t="shared" si="23"/>
        <v>0</v>
      </c>
      <c r="K107" s="176">
        <f t="shared" si="23"/>
        <v>0</v>
      </c>
      <c r="L107" s="176">
        <f t="shared" si="23"/>
        <v>0</v>
      </c>
    </row>
    <row r="108" spans="2:12" hidden="1" x14ac:dyDescent="0.35">
      <c r="B108" s="128" t="s">
        <v>277</v>
      </c>
      <c r="C108" s="129" t="s">
        <v>278</v>
      </c>
      <c r="D108" s="176"/>
      <c r="E108" s="176">
        <f>D108</f>
        <v>0</v>
      </c>
      <c r="F108" s="176"/>
      <c r="G108" s="176"/>
      <c r="H108" s="176">
        <f>G108</f>
        <v>0</v>
      </c>
      <c r="I108" s="176"/>
      <c r="J108" s="176"/>
      <c r="K108" s="176">
        <f>J108</f>
        <v>0</v>
      </c>
      <c r="L108" s="176"/>
    </row>
    <row r="109" spans="2:12" hidden="1" x14ac:dyDescent="0.35">
      <c r="B109" s="84" t="s">
        <v>279</v>
      </c>
      <c r="C109" s="76" t="s">
        <v>280</v>
      </c>
      <c r="D109" s="171"/>
      <c r="E109" s="171">
        <f>D109</f>
        <v>0</v>
      </c>
      <c r="F109" s="171"/>
      <c r="G109" s="171"/>
      <c r="H109" s="171">
        <f>G109</f>
        <v>0</v>
      </c>
      <c r="I109" s="171"/>
      <c r="J109" s="171"/>
      <c r="K109" s="171">
        <f>J109</f>
        <v>0</v>
      </c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idden="1" x14ac:dyDescent="0.35">
      <c r="B111" s="56" t="s">
        <v>30</v>
      </c>
      <c r="C111" s="187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187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idden="1" x14ac:dyDescent="0.35">
      <c r="B114" s="56" t="s">
        <v>284</v>
      </c>
      <c r="C114" s="187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idden="1" x14ac:dyDescent="0.35">
      <c r="B115" s="56" t="s">
        <v>285</v>
      </c>
      <c r="C115" s="187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6.75" customHeight="1" x14ac:dyDescent="0.35"/>
    <row r="117" spans="2:12" x14ac:dyDescent="0.35">
      <c r="B117" s="85" t="s">
        <v>115</v>
      </c>
      <c r="C117" s="1"/>
    </row>
    <row r="118" spans="2:12" x14ac:dyDescent="0.35">
      <c r="B118" s="85" t="s">
        <v>298</v>
      </c>
      <c r="C118" s="141"/>
      <c r="D118" s="244" t="s">
        <v>287</v>
      </c>
      <c r="E118" s="244"/>
    </row>
    <row r="119" spans="2:12" x14ac:dyDescent="0.35">
      <c r="B119" s="85" t="s">
        <v>116</v>
      </c>
      <c r="C119" s="1"/>
      <c r="D119" s="163"/>
      <c r="E119" s="163"/>
    </row>
    <row r="120" spans="2:12" x14ac:dyDescent="0.35">
      <c r="B120" s="186"/>
      <c r="D120" s="163"/>
      <c r="E120" s="163"/>
    </row>
    <row r="121" spans="2:12" ht="14.5" hidden="1" customHeight="1" x14ac:dyDescent="0.35">
      <c r="B121" s="186"/>
      <c r="D121" s="163"/>
      <c r="E121" s="163"/>
    </row>
    <row r="122" spans="2:12" x14ac:dyDescent="0.35">
      <c r="B122" s="224" t="s">
        <v>117</v>
      </c>
      <c r="C122" s="224"/>
      <c r="D122" s="163"/>
      <c r="E122" s="163"/>
    </row>
    <row r="123" spans="2:12" x14ac:dyDescent="0.35">
      <c r="B123" s="85" t="s">
        <v>299</v>
      </c>
      <c r="C123" s="141"/>
      <c r="D123" s="244" t="s">
        <v>300</v>
      </c>
      <c r="E123" s="244"/>
    </row>
    <row r="124" spans="2:12" x14ac:dyDescent="0.35">
      <c r="B124" s="85" t="s">
        <v>118</v>
      </c>
      <c r="C124" s="1"/>
      <c r="D124" s="163"/>
      <c r="E124" s="163"/>
    </row>
    <row r="125" spans="2:12" ht="14.5" hidden="1" customHeight="1" x14ac:dyDescent="0.35">
      <c r="B125" s="186"/>
      <c r="D125" s="163"/>
      <c r="E125" s="163"/>
    </row>
    <row r="126" spans="2:12" x14ac:dyDescent="0.35">
      <c r="B126" s="186"/>
      <c r="D126" s="163"/>
      <c r="E126" s="163"/>
    </row>
    <row r="127" spans="2:12" x14ac:dyDescent="0.35">
      <c r="B127" s="85" t="s">
        <v>311</v>
      </c>
      <c r="C127" s="141"/>
      <c r="D127" s="244" t="s">
        <v>302</v>
      </c>
      <c r="E127" s="244"/>
    </row>
    <row r="128" spans="2:12" x14ac:dyDescent="0.35">
      <c r="B128" s="85" t="s">
        <v>119</v>
      </c>
      <c r="C128" s="1"/>
    </row>
    <row r="129" spans="2:3" x14ac:dyDescent="0.35">
      <c r="B129" s="224"/>
      <c r="C129" s="224"/>
    </row>
    <row r="130" spans="2:3" x14ac:dyDescent="0.35">
      <c r="B130" s="5"/>
      <c r="C130" s="1"/>
    </row>
    <row r="131" spans="2:3" x14ac:dyDescent="0.35">
      <c r="B131" s="5"/>
      <c r="C131" s="1"/>
    </row>
    <row r="132" spans="2:3" x14ac:dyDescent="0.35">
      <c r="B132" s="5"/>
      <c r="C132" s="1"/>
    </row>
    <row r="133" spans="2:3" x14ac:dyDescent="0.35">
      <c r="B133" s="5"/>
      <c r="C133" s="1"/>
    </row>
    <row r="134" spans="2:3" ht="15.5" x14ac:dyDescent="0.35">
      <c r="B134" s="3"/>
      <c r="C134" s="87"/>
    </row>
    <row r="135" spans="2:3" x14ac:dyDescent="0.35">
      <c r="B135" s="5"/>
      <c r="C135" s="1"/>
    </row>
  </sheetData>
  <mergeCells count="18">
    <mergeCell ref="J1:L1"/>
    <mergeCell ref="B3:L3"/>
    <mergeCell ref="C5:L5"/>
    <mergeCell ref="C6:L6"/>
    <mergeCell ref="C7:L7"/>
    <mergeCell ref="D127:E127"/>
    <mergeCell ref="B129:C129"/>
    <mergeCell ref="H9:I9"/>
    <mergeCell ref="J9:J10"/>
    <mergeCell ref="K9:L9"/>
    <mergeCell ref="D118:E118"/>
    <mergeCell ref="B122:C122"/>
    <mergeCell ref="D123:E123"/>
    <mergeCell ref="B9:B10"/>
    <mergeCell ref="C9:C10"/>
    <mergeCell ref="D9:D10"/>
    <mergeCell ref="E9:F9"/>
    <mergeCell ref="G9:G10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3" orientation="portrait" verticalDpi="300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5"/>
  <sheetViews>
    <sheetView view="pageBreakPreview" topLeftCell="B68" zoomScale="60" workbookViewId="0">
      <selection activeCell="D76" sqref="D76"/>
    </sheetView>
  </sheetViews>
  <sheetFormatPr defaultRowHeight="14.5" x14ac:dyDescent="0.35"/>
  <cols>
    <col min="1" max="1" width="10.81640625" hidden="1" customWidth="1"/>
    <col min="2" max="2" width="27.7265625" customWidth="1"/>
    <col min="3" max="3" width="7.1796875" style="17" customWidth="1"/>
    <col min="4" max="4" width="12.54296875" customWidth="1"/>
    <col min="5" max="5" width="12.6328125" customWidth="1"/>
    <col min="6" max="6" width="8.08984375" customWidth="1"/>
    <col min="7" max="7" width="12.90625" customWidth="1"/>
    <col min="8" max="8" width="12.54296875" customWidth="1"/>
    <col min="10" max="11" width="12.7265625" customWidth="1"/>
  </cols>
  <sheetData>
    <row r="1" spans="2:12" ht="93.75" hidden="1" customHeight="1" x14ac:dyDescent="0.35">
      <c r="J1" s="209" t="s">
        <v>120</v>
      </c>
      <c r="K1" s="209"/>
      <c r="L1" s="209"/>
    </row>
    <row r="2" spans="2:12" ht="21" hidden="1" customHeight="1" x14ac:dyDescent="0.35">
      <c r="J2" s="100"/>
      <c r="K2" s="100"/>
      <c r="L2" s="100"/>
    </row>
    <row r="3" spans="2:12" ht="15.75" customHeight="1" x14ac:dyDescent="0.35">
      <c r="B3" s="245" t="s">
        <v>121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2:12" ht="15.5" x14ac:dyDescent="0.3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32" customHeight="1" x14ac:dyDescent="0.35">
      <c r="B5" s="102" t="s">
        <v>122</v>
      </c>
      <c r="C5" s="249" t="s">
        <v>334</v>
      </c>
      <c r="D5" s="249"/>
      <c r="E5" s="249"/>
      <c r="F5" s="249"/>
      <c r="G5" s="249"/>
      <c r="H5" s="249"/>
      <c r="I5" s="249"/>
      <c r="J5" s="249"/>
      <c r="K5" s="249"/>
      <c r="L5" s="249"/>
    </row>
    <row r="6" spans="2:12" x14ac:dyDescent="0.35">
      <c r="B6" s="102" t="s">
        <v>123</v>
      </c>
      <c r="C6" s="247" t="s">
        <v>335</v>
      </c>
      <c r="D6" s="247"/>
      <c r="E6" s="247"/>
      <c r="F6" s="247"/>
      <c r="G6" s="247"/>
      <c r="H6" s="247"/>
      <c r="I6" s="247"/>
      <c r="J6" s="247"/>
      <c r="K6" s="247"/>
      <c r="L6" s="247"/>
    </row>
    <row r="7" spans="2:12" x14ac:dyDescent="0.35">
      <c r="B7" s="102" t="s">
        <v>124</v>
      </c>
      <c r="C7" s="248" t="s">
        <v>327</v>
      </c>
      <c r="D7" s="248"/>
      <c r="E7" s="248"/>
      <c r="F7" s="248"/>
      <c r="G7" s="248"/>
      <c r="H7" s="248"/>
      <c r="I7" s="248"/>
      <c r="J7" s="248"/>
      <c r="K7" s="248"/>
      <c r="L7" s="248"/>
    </row>
    <row r="8" spans="2:12" x14ac:dyDescent="0.35">
      <c r="B8" s="106"/>
      <c r="C8" s="107"/>
      <c r="D8" s="54"/>
      <c r="E8" s="108"/>
      <c r="F8" s="108"/>
    </row>
    <row r="9" spans="2:12" ht="21" customHeight="1" x14ac:dyDescent="0.35">
      <c r="B9" s="225" t="s">
        <v>26</v>
      </c>
      <c r="C9" s="226" t="s">
        <v>125</v>
      </c>
      <c r="D9" s="226" t="s">
        <v>308</v>
      </c>
      <c r="E9" s="225" t="s">
        <v>55</v>
      </c>
      <c r="F9" s="225"/>
      <c r="G9" s="226" t="s">
        <v>309</v>
      </c>
      <c r="H9" s="225" t="s">
        <v>55</v>
      </c>
      <c r="I9" s="225"/>
      <c r="J9" s="225" t="s">
        <v>310</v>
      </c>
      <c r="K9" s="225" t="s">
        <v>55</v>
      </c>
      <c r="L9" s="225"/>
    </row>
    <row r="10" spans="2:12" ht="79.5" customHeight="1" x14ac:dyDescent="0.35">
      <c r="B10" s="225"/>
      <c r="C10" s="228"/>
      <c r="D10" s="228"/>
      <c r="E10" s="187" t="s">
        <v>126</v>
      </c>
      <c r="F10" s="187" t="s">
        <v>127</v>
      </c>
      <c r="G10" s="228"/>
      <c r="H10" s="187" t="s">
        <v>126</v>
      </c>
      <c r="I10" s="56" t="s">
        <v>127</v>
      </c>
      <c r="J10" s="225"/>
      <c r="K10" s="187" t="s">
        <v>126</v>
      </c>
      <c r="L10" s="187" t="s">
        <v>127</v>
      </c>
    </row>
    <row r="11" spans="2:12" x14ac:dyDescent="0.35">
      <c r="B11" s="109" t="s">
        <v>105</v>
      </c>
      <c r="C11" s="110" t="s">
        <v>64</v>
      </c>
      <c r="D11" s="162">
        <f>D25</f>
        <v>141100</v>
      </c>
      <c r="E11" s="162">
        <f>D11</f>
        <v>141100</v>
      </c>
      <c r="F11" s="162"/>
      <c r="G11" s="162">
        <f>G25</f>
        <v>141100</v>
      </c>
      <c r="H11" s="162">
        <f>G11</f>
        <v>141100</v>
      </c>
      <c r="I11" s="162"/>
      <c r="J11" s="162">
        <f>J25</f>
        <v>141100</v>
      </c>
      <c r="K11" s="162">
        <f>J11</f>
        <v>141100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idden="1" x14ac:dyDescent="0.35">
      <c r="B14" s="115" t="s">
        <v>130</v>
      </c>
      <c r="C14" s="187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idden="1" x14ac:dyDescent="0.35">
      <c r="B16" s="56" t="s">
        <v>32</v>
      </c>
      <c r="C16" s="187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idden="1" x14ac:dyDescent="0.35">
      <c r="B17" s="56" t="s">
        <v>132</v>
      </c>
      <c r="C17" s="187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idden="1" x14ac:dyDescent="0.35">
      <c r="B18" s="56" t="s">
        <v>133</v>
      </c>
      <c r="C18" s="187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idden="1" x14ac:dyDescent="0.35">
      <c r="B19" s="56"/>
      <c r="C19" s="187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idden="1" x14ac:dyDescent="0.35">
      <c r="B21" s="56" t="s">
        <v>32</v>
      </c>
      <c r="C21" s="187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idden="1" x14ac:dyDescent="0.35">
      <c r="B22" s="56"/>
      <c r="C22" s="187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187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187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35">
      <c r="B25" s="60" t="s">
        <v>137</v>
      </c>
      <c r="C25" s="61">
        <v>900</v>
      </c>
      <c r="D25" s="167">
        <f t="shared" ref="D25:L25" si="1">D27+D34+D87+D91+D97</f>
        <v>141100</v>
      </c>
      <c r="E25" s="167">
        <f t="shared" si="1"/>
        <v>141100</v>
      </c>
      <c r="F25" s="167">
        <f t="shared" si="1"/>
        <v>0</v>
      </c>
      <c r="G25" s="167">
        <f t="shared" si="1"/>
        <v>141100</v>
      </c>
      <c r="H25" s="167">
        <f t="shared" si="1"/>
        <v>141100</v>
      </c>
      <c r="I25" s="167">
        <f t="shared" si="1"/>
        <v>0</v>
      </c>
      <c r="J25" s="167">
        <f t="shared" si="1"/>
        <v>141100</v>
      </c>
      <c r="K25" s="167">
        <f t="shared" si="1"/>
        <v>141100</v>
      </c>
      <c r="L25" s="167">
        <f t="shared" si="1"/>
        <v>0</v>
      </c>
    </row>
    <row r="26" spans="2:12" x14ac:dyDescent="0.35">
      <c r="B26" s="56" t="s">
        <v>32</v>
      </c>
      <c r="C26" s="187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" x14ac:dyDescent="0.35">
      <c r="B27" s="69" t="s">
        <v>138</v>
      </c>
      <c r="C27" s="70">
        <v>210</v>
      </c>
      <c r="D27" s="168">
        <f>D28+D29+D33</f>
        <v>0</v>
      </c>
      <c r="E27" s="168">
        <f t="shared" ref="E27:L27" si="2">E28+E29+E33</f>
        <v>0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  <c r="J27" s="168">
        <f t="shared" si="2"/>
        <v>0</v>
      </c>
      <c r="K27" s="168">
        <f t="shared" si="2"/>
        <v>0</v>
      </c>
      <c r="L27" s="168">
        <f t="shared" si="2"/>
        <v>0</v>
      </c>
    </row>
    <row r="28" spans="2:12" x14ac:dyDescent="0.35">
      <c r="B28" s="72" t="s">
        <v>139</v>
      </c>
      <c r="C28" s="73">
        <v>211</v>
      </c>
      <c r="D28" s="166"/>
      <c r="E28" s="166">
        <f>D28</f>
        <v>0</v>
      </c>
      <c r="F28" s="166"/>
      <c r="G28" s="166"/>
      <c r="H28" s="166">
        <f>G28</f>
        <v>0</v>
      </c>
      <c r="I28" s="166"/>
      <c r="J28" s="166"/>
      <c r="K28" s="166">
        <f>J28</f>
        <v>0</v>
      </c>
      <c r="L28" s="166"/>
    </row>
    <row r="29" spans="2:12" x14ac:dyDescent="0.35">
      <c r="B29" s="116" t="s">
        <v>140</v>
      </c>
      <c r="C29" s="75">
        <v>212</v>
      </c>
      <c r="D29" s="168">
        <f>D30+D31+D32</f>
        <v>0</v>
      </c>
      <c r="E29" s="168">
        <f t="shared" ref="E29:L29" si="3">E30+E31+E32</f>
        <v>0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</row>
    <row r="30" spans="2:12" hidden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idden="1" x14ac:dyDescent="0.35">
      <c r="B31" s="74" t="s">
        <v>143</v>
      </c>
      <c r="C31" s="76" t="s">
        <v>144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22" hidden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2" hidden="1" x14ac:dyDescent="0.35">
      <c r="B33" s="77" t="s">
        <v>147</v>
      </c>
      <c r="C33" s="78">
        <v>213</v>
      </c>
      <c r="D33" s="169"/>
      <c r="E33" s="169">
        <f>D33</f>
        <v>0</v>
      </c>
      <c r="F33" s="169"/>
      <c r="G33" s="169"/>
      <c r="H33" s="169">
        <f>G33</f>
        <v>0</v>
      </c>
      <c r="I33" s="169"/>
      <c r="J33" s="169"/>
      <c r="K33" s="169">
        <f>J33</f>
        <v>0</v>
      </c>
      <c r="L33" s="169"/>
    </row>
    <row r="34" spans="2:12" x14ac:dyDescent="0.35">
      <c r="B34" s="117" t="s">
        <v>148</v>
      </c>
      <c r="C34" s="75">
        <v>220</v>
      </c>
      <c r="D34" s="167">
        <f>D35+D36+D37+D46+D47+D68</f>
        <v>136200</v>
      </c>
      <c r="E34" s="167">
        <f t="shared" ref="E34:L34" si="4">E35+E36+E37+E46+E47+E68</f>
        <v>136200</v>
      </c>
      <c r="F34" s="167">
        <f t="shared" si="4"/>
        <v>0</v>
      </c>
      <c r="G34" s="167">
        <f t="shared" si="4"/>
        <v>136200</v>
      </c>
      <c r="H34" s="167">
        <f t="shared" si="4"/>
        <v>136200</v>
      </c>
      <c r="I34" s="167">
        <f t="shared" si="4"/>
        <v>0</v>
      </c>
      <c r="J34" s="167">
        <f t="shared" si="4"/>
        <v>136200</v>
      </c>
      <c r="K34" s="167">
        <f t="shared" si="4"/>
        <v>136200</v>
      </c>
      <c r="L34" s="167">
        <f t="shared" si="4"/>
        <v>0</v>
      </c>
    </row>
    <row r="35" spans="2:12" x14ac:dyDescent="0.35">
      <c r="B35" s="81" t="s">
        <v>149</v>
      </c>
      <c r="C35" s="73">
        <v>221</v>
      </c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x14ac:dyDescent="0.3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35">
      <c r="B37" s="117" t="s">
        <v>151</v>
      </c>
      <c r="C37" s="75">
        <v>223</v>
      </c>
      <c r="D37" s="168">
        <f>D38+D43</f>
        <v>0</v>
      </c>
      <c r="E37" s="168">
        <f t="shared" ref="E37:L37" si="5">E38+E43</f>
        <v>0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5"/>
        <v>0</v>
      </c>
      <c r="K37" s="168">
        <f t="shared" si="5"/>
        <v>0</v>
      </c>
      <c r="L37" s="168">
        <f t="shared" si="5"/>
        <v>0</v>
      </c>
    </row>
    <row r="38" spans="2:12" ht="32.5" x14ac:dyDescent="0.35">
      <c r="B38" s="118" t="s">
        <v>152</v>
      </c>
      <c r="C38" s="70" t="s">
        <v>153</v>
      </c>
      <c r="D38" s="168">
        <f>D39+D40+D41+D42</f>
        <v>0</v>
      </c>
      <c r="E38" s="168">
        <f t="shared" ref="E38:L38" si="6">E39+E40+E41+E42</f>
        <v>0</v>
      </c>
      <c r="F38" s="168">
        <f t="shared" si="6"/>
        <v>0</v>
      </c>
      <c r="G38" s="168">
        <f t="shared" si="6"/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</row>
    <row r="39" spans="2:12" hidden="1" x14ac:dyDescent="0.35">
      <c r="B39" s="84" t="s">
        <v>154</v>
      </c>
      <c r="C39" s="76" t="s">
        <v>155</v>
      </c>
      <c r="D39" s="166"/>
      <c r="E39" s="166">
        <f>D39</f>
        <v>0</v>
      </c>
      <c r="F39" s="166"/>
      <c r="G39" s="166"/>
      <c r="H39" s="166"/>
      <c r="I39" s="166"/>
      <c r="J39" s="166"/>
      <c r="K39" s="166"/>
      <c r="L39" s="166"/>
    </row>
    <row r="40" spans="2:12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2" hidden="1" x14ac:dyDescent="0.35">
      <c r="B41" s="84" t="s">
        <v>158</v>
      </c>
      <c r="C41" s="76" t="s">
        <v>159</v>
      </c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ht="22" hidden="1" x14ac:dyDescent="0.35">
      <c r="B42" s="84" t="s">
        <v>160</v>
      </c>
      <c r="C42" s="76" t="s">
        <v>161</v>
      </c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ht="22" x14ac:dyDescent="0.3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x14ac:dyDescent="0.3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x14ac:dyDescent="0.3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" x14ac:dyDescent="0.3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" x14ac:dyDescent="0.35">
      <c r="B47" s="80" t="s">
        <v>169</v>
      </c>
      <c r="C47" s="70">
        <v>225</v>
      </c>
      <c r="D47" s="168">
        <f>D48+D53+D58+D59+D60+D65+D66+D67</f>
        <v>2700</v>
      </c>
      <c r="E47" s="168">
        <f t="shared" ref="E47:L47" si="8">E48+E53+E58+E59+E60+E65+E66+E67</f>
        <v>2700</v>
      </c>
      <c r="F47" s="168">
        <f t="shared" si="8"/>
        <v>0</v>
      </c>
      <c r="G47" s="168">
        <f t="shared" si="8"/>
        <v>2700</v>
      </c>
      <c r="H47" s="168">
        <f t="shared" si="8"/>
        <v>2700</v>
      </c>
      <c r="I47" s="168">
        <f t="shared" si="8"/>
        <v>0</v>
      </c>
      <c r="J47" s="168">
        <f t="shared" si="8"/>
        <v>2700</v>
      </c>
      <c r="K47" s="168">
        <f t="shared" si="8"/>
        <v>2700</v>
      </c>
      <c r="L47" s="168">
        <f t="shared" si="8"/>
        <v>0</v>
      </c>
    </row>
    <row r="48" spans="2:12" ht="22" x14ac:dyDescent="0.35">
      <c r="B48" s="84" t="s">
        <v>170</v>
      </c>
      <c r="C48" s="76" t="s">
        <v>171</v>
      </c>
      <c r="D48" s="166">
        <f>D50+D51+D52</f>
        <v>2700</v>
      </c>
      <c r="E48" s="166">
        <f t="shared" ref="E48:L48" si="9">E50+E51+E52</f>
        <v>2700</v>
      </c>
      <c r="F48" s="166">
        <f t="shared" si="9"/>
        <v>0</v>
      </c>
      <c r="G48" s="166">
        <f t="shared" si="9"/>
        <v>2700</v>
      </c>
      <c r="H48" s="166">
        <f t="shared" si="9"/>
        <v>2700</v>
      </c>
      <c r="I48" s="166">
        <f t="shared" si="9"/>
        <v>0</v>
      </c>
      <c r="J48" s="166">
        <f t="shared" si="9"/>
        <v>2700</v>
      </c>
      <c r="K48" s="166">
        <f t="shared" si="9"/>
        <v>2700</v>
      </c>
      <c r="L48" s="166">
        <f t="shared" si="9"/>
        <v>0</v>
      </c>
    </row>
    <row r="49" spans="2:12" x14ac:dyDescent="0.3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x14ac:dyDescent="0.35">
      <c r="B50" s="119" t="s">
        <v>172</v>
      </c>
      <c r="C50" s="120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 s="121" customFormat="1" x14ac:dyDescent="0.35">
      <c r="B51" s="119" t="s">
        <v>174</v>
      </c>
      <c r="C51" s="120" t="s">
        <v>175</v>
      </c>
      <c r="D51" s="170">
        <v>2700</v>
      </c>
      <c r="E51" s="170">
        <f>D51</f>
        <v>2700</v>
      </c>
      <c r="F51" s="170"/>
      <c r="G51" s="170">
        <v>2700</v>
      </c>
      <c r="H51" s="170">
        <f>G51</f>
        <v>2700</v>
      </c>
      <c r="I51" s="170"/>
      <c r="J51" s="170">
        <v>2700</v>
      </c>
      <c r="K51" s="170">
        <f>J51</f>
        <v>2700</v>
      </c>
      <c r="L51" s="170"/>
    </row>
    <row r="52" spans="2:12" s="121" customFormat="1" x14ac:dyDescent="0.35">
      <c r="B52" s="119" t="s">
        <v>176</v>
      </c>
      <c r="C52" s="120" t="s">
        <v>177</v>
      </c>
      <c r="D52" s="170"/>
      <c r="E52" s="170">
        <f>D52</f>
        <v>0</v>
      </c>
      <c r="F52" s="170"/>
      <c r="G52" s="170"/>
      <c r="H52" s="170"/>
      <c r="I52" s="170"/>
      <c r="J52" s="170"/>
      <c r="K52" s="170"/>
      <c r="L52" s="170"/>
    </row>
    <row r="53" spans="2:12" x14ac:dyDescent="0.35">
      <c r="B53" s="122" t="s">
        <v>178</v>
      </c>
      <c r="C53" s="123" t="s">
        <v>179</v>
      </c>
      <c r="D53" s="168">
        <f>D54+D55+D56+D57</f>
        <v>0</v>
      </c>
      <c r="E53" s="168">
        <f t="shared" ref="E53:L53" si="10">E54+E55+E56+E57</f>
        <v>0</v>
      </c>
      <c r="F53" s="168">
        <f t="shared" si="10"/>
        <v>0</v>
      </c>
      <c r="G53" s="168">
        <f t="shared" si="10"/>
        <v>0</v>
      </c>
      <c r="H53" s="168">
        <f t="shared" si="10"/>
        <v>0</v>
      </c>
      <c r="I53" s="168">
        <f t="shared" si="10"/>
        <v>0</v>
      </c>
      <c r="J53" s="168">
        <f t="shared" si="10"/>
        <v>0</v>
      </c>
      <c r="K53" s="168">
        <f t="shared" si="10"/>
        <v>0</v>
      </c>
      <c r="L53" s="168">
        <f t="shared" si="10"/>
        <v>0</v>
      </c>
    </row>
    <row r="54" spans="2:12" hidden="1" x14ac:dyDescent="0.35">
      <c r="B54" s="84" t="s">
        <v>180</v>
      </c>
      <c r="C54" s="76" t="s">
        <v>181</v>
      </c>
      <c r="D54" s="166"/>
      <c r="E54" s="166">
        <f>D54</f>
        <v>0</v>
      </c>
      <c r="F54" s="166"/>
      <c r="G54" s="166"/>
      <c r="H54" s="166"/>
      <c r="I54" s="166"/>
      <c r="J54" s="166"/>
      <c r="K54" s="166"/>
      <c r="L54" s="166"/>
    </row>
    <row r="55" spans="2:12" hidden="1" x14ac:dyDescent="0.35">
      <c r="B55" s="84" t="s">
        <v>182</v>
      </c>
      <c r="C55" s="76" t="s">
        <v>183</v>
      </c>
      <c r="D55" s="166"/>
      <c r="E55" s="166">
        <f>D55</f>
        <v>0</v>
      </c>
      <c r="F55" s="166"/>
      <c r="G55" s="166"/>
      <c r="H55" s="166"/>
      <c r="I55" s="166"/>
      <c r="J55" s="166"/>
      <c r="K55" s="166"/>
      <c r="L55" s="166"/>
    </row>
    <row r="56" spans="2:12" hidden="1" x14ac:dyDescent="0.35">
      <c r="B56" s="84" t="s">
        <v>184</v>
      </c>
      <c r="C56" s="76" t="s">
        <v>185</v>
      </c>
      <c r="D56" s="166"/>
      <c r="E56" s="166"/>
      <c r="F56" s="166"/>
      <c r="G56" s="166"/>
      <c r="H56" s="166">
        <f>G56</f>
        <v>0</v>
      </c>
      <c r="I56" s="166"/>
      <c r="J56" s="166"/>
      <c r="K56" s="166"/>
      <c r="L56" s="166"/>
    </row>
    <row r="57" spans="2:12" hidden="1" x14ac:dyDescent="0.35">
      <c r="B57" s="84" t="s">
        <v>186</v>
      </c>
      <c r="C57" s="76" t="s">
        <v>187</v>
      </c>
      <c r="D57" s="166"/>
      <c r="E57" s="166"/>
      <c r="F57" s="166"/>
      <c r="G57" s="166"/>
      <c r="H57" s="166"/>
      <c r="I57" s="166"/>
      <c r="J57" s="166"/>
      <c r="K57" s="166"/>
      <c r="L57" s="166"/>
    </row>
    <row r="58" spans="2:12" ht="22" hidden="1" x14ac:dyDescent="0.35">
      <c r="B58" s="84" t="s">
        <v>188</v>
      </c>
      <c r="C58" s="76" t="s">
        <v>189</v>
      </c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hidden="1" x14ac:dyDescent="0.3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2" x14ac:dyDescent="0.35">
      <c r="B60" s="122" t="s">
        <v>192</v>
      </c>
      <c r="C60" s="123" t="s">
        <v>193</v>
      </c>
      <c r="D60" s="168">
        <f>D61+D62+D63+D64</f>
        <v>0</v>
      </c>
      <c r="E60" s="168">
        <f t="shared" ref="E60:L60" si="11">E61+E62+E63+E64</f>
        <v>0</v>
      </c>
      <c r="F60" s="168">
        <f t="shared" si="11"/>
        <v>0</v>
      </c>
      <c r="G60" s="168">
        <f t="shared" si="11"/>
        <v>0</v>
      </c>
      <c r="H60" s="168">
        <f t="shared" si="11"/>
        <v>0</v>
      </c>
      <c r="I60" s="168">
        <f t="shared" si="11"/>
        <v>0</v>
      </c>
      <c r="J60" s="168">
        <f t="shared" si="11"/>
        <v>0</v>
      </c>
      <c r="K60" s="168">
        <f t="shared" si="11"/>
        <v>0</v>
      </c>
      <c r="L60" s="168">
        <f t="shared" si="11"/>
        <v>0</v>
      </c>
    </row>
    <row r="61" spans="2:12" ht="29.25" hidden="1" customHeight="1" x14ac:dyDescent="0.35">
      <c r="B61" s="84" t="s">
        <v>194</v>
      </c>
      <c r="C61" s="76" t="s">
        <v>195</v>
      </c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2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2" hidden="1" x14ac:dyDescent="0.35">
      <c r="B64" s="84" t="s">
        <v>200</v>
      </c>
      <c r="C64" s="76" t="s">
        <v>201</v>
      </c>
      <c r="D64" s="166"/>
      <c r="E64" s="166"/>
      <c r="F64" s="166"/>
      <c r="G64" s="166"/>
      <c r="H64" s="166"/>
      <c r="I64" s="166"/>
      <c r="J64" s="166"/>
      <c r="K64" s="166"/>
      <c r="L64" s="166"/>
    </row>
    <row r="65" spans="2:12" ht="22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idden="1" x14ac:dyDescent="0.35">
      <c r="B66" s="84" t="s">
        <v>204</v>
      </c>
      <c r="C66" s="76" t="s">
        <v>205</v>
      </c>
      <c r="D66" s="190"/>
      <c r="E66" s="190"/>
      <c r="F66" s="190"/>
      <c r="G66" s="190"/>
      <c r="H66" s="190"/>
      <c r="I66" s="190"/>
      <c r="J66" s="190"/>
      <c r="K66" s="190"/>
      <c r="L66" s="190"/>
    </row>
    <row r="67" spans="2:12" ht="22" hidden="1" x14ac:dyDescent="0.35">
      <c r="B67" s="84" t="s">
        <v>206</v>
      </c>
      <c r="C67" s="76" t="s">
        <v>207</v>
      </c>
      <c r="D67" s="190"/>
      <c r="E67" s="190"/>
      <c r="F67" s="190"/>
      <c r="G67" s="190"/>
      <c r="H67" s="190"/>
      <c r="I67" s="190"/>
      <c r="J67" s="190"/>
      <c r="K67" s="190"/>
      <c r="L67" s="190"/>
    </row>
    <row r="68" spans="2:12" s="125" customFormat="1" x14ac:dyDescent="0.35">
      <c r="B68" s="117" t="s">
        <v>208</v>
      </c>
      <c r="C68" s="75">
        <v>226</v>
      </c>
      <c r="D68" s="172">
        <f t="shared" ref="D68:L68" si="12">D69+D72+D73+D74+D75+D76+D77+D83</f>
        <v>133500</v>
      </c>
      <c r="E68" s="172">
        <f t="shared" si="12"/>
        <v>133500</v>
      </c>
      <c r="F68" s="172">
        <f t="shared" si="12"/>
        <v>0</v>
      </c>
      <c r="G68" s="172">
        <f t="shared" si="12"/>
        <v>133500</v>
      </c>
      <c r="H68" s="172">
        <f t="shared" si="12"/>
        <v>133500</v>
      </c>
      <c r="I68" s="172">
        <f t="shared" si="12"/>
        <v>0</v>
      </c>
      <c r="J68" s="172">
        <f t="shared" si="12"/>
        <v>133500</v>
      </c>
      <c r="K68" s="172">
        <f t="shared" si="12"/>
        <v>133500</v>
      </c>
      <c r="L68" s="172">
        <f t="shared" si="12"/>
        <v>0</v>
      </c>
    </row>
    <row r="69" spans="2:12" ht="64" x14ac:dyDescent="0.3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2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2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2" hidden="1" x14ac:dyDescent="0.35">
      <c r="B74" s="84" t="s">
        <v>219</v>
      </c>
      <c r="C74" s="76" t="s">
        <v>220</v>
      </c>
      <c r="D74" s="190"/>
      <c r="E74" s="190"/>
      <c r="F74" s="190"/>
      <c r="G74" s="190"/>
      <c r="H74" s="190"/>
      <c r="I74" s="190"/>
      <c r="J74" s="190"/>
      <c r="K74" s="190"/>
      <c r="L74" s="190"/>
    </row>
    <row r="75" spans="2:12" hidden="1" x14ac:dyDescent="0.35">
      <c r="B75" s="84" t="s">
        <v>221</v>
      </c>
      <c r="C75" s="76" t="s">
        <v>222</v>
      </c>
      <c r="D75" s="190"/>
      <c r="E75" s="190"/>
      <c r="F75" s="190"/>
      <c r="G75" s="190"/>
      <c r="H75" s="190"/>
      <c r="I75" s="190"/>
      <c r="J75" s="190"/>
      <c r="K75" s="190"/>
      <c r="L75" s="190"/>
    </row>
    <row r="76" spans="2:12" ht="32.5" x14ac:dyDescent="0.35">
      <c r="B76" s="84" t="s">
        <v>223</v>
      </c>
      <c r="C76" s="76" t="s">
        <v>224</v>
      </c>
      <c r="D76" s="171">
        <v>2300</v>
      </c>
      <c r="E76" s="171">
        <f>D76</f>
        <v>2300</v>
      </c>
      <c r="F76" s="171"/>
      <c r="G76" s="171">
        <v>2300</v>
      </c>
      <c r="H76" s="171">
        <v>2300</v>
      </c>
      <c r="I76" s="171"/>
      <c r="J76" s="171">
        <v>2300</v>
      </c>
      <c r="K76" s="171">
        <v>2300</v>
      </c>
      <c r="L76" s="190"/>
    </row>
    <row r="77" spans="2:12" s="127" customFormat="1" x14ac:dyDescent="0.35">
      <c r="B77" s="122" t="s">
        <v>225</v>
      </c>
      <c r="C77" s="123" t="s">
        <v>226</v>
      </c>
      <c r="D77" s="174">
        <f>D78+D79</f>
        <v>131200</v>
      </c>
      <c r="E77" s="174">
        <f t="shared" ref="E77:L77" si="14">E78+E79</f>
        <v>131200</v>
      </c>
      <c r="F77" s="174">
        <f t="shared" si="14"/>
        <v>0</v>
      </c>
      <c r="G77" s="174">
        <f t="shared" si="14"/>
        <v>131200</v>
      </c>
      <c r="H77" s="174">
        <f t="shared" si="14"/>
        <v>131200</v>
      </c>
      <c r="I77" s="174">
        <f t="shared" si="14"/>
        <v>0</v>
      </c>
      <c r="J77" s="174">
        <f t="shared" si="14"/>
        <v>131200</v>
      </c>
      <c r="K77" s="174">
        <f t="shared" si="14"/>
        <v>131200</v>
      </c>
      <c r="L77" s="174">
        <f t="shared" si="14"/>
        <v>0</v>
      </c>
    </row>
    <row r="78" spans="2:12" x14ac:dyDescent="0.3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2" x14ac:dyDescent="0.35">
      <c r="B79" s="84" t="s">
        <v>229</v>
      </c>
      <c r="C79" s="76" t="s">
        <v>230</v>
      </c>
      <c r="D79" s="171">
        <f>D80+D81+D82</f>
        <v>131200</v>
      </c>
      <c r="E79" s="171">
        <f t="shared" ref="E79:L79" si="15">E80+E81+E82</f>
        <v>131200</v>
      </c>
      <c r="F79" s="171">
        <f t="shared" si="15"/>
        <v>0</v>
      </c>
      <c r="G79" s="171">
        <f t="shared" si="15"/>
        <v>131200</v>
      </c>
      <c r="H79" s="171">
        <f t="shared" si="15"/>
        <v>131200</v>
      </c>
      <c r="I79" s="171">
        <f t="shared" si="15"/>
        <v>0</v>
      </c>
      <c r="J79" s="171">
        <f t="shared" si="15"/>
        <v>131200</v>
      </c>
      <c r="K79" s="171">
        <f t="shared" si="15"/>
        <v>131200</v>
      </c>
      <c r="L79" s="171">
        <f t="shared" si="15"/>
        <v>0</v>
      </c>
    </row>
    <row r="80" spans="2:12" s="121" customFormat="1" ht="17.25" hidden="1" customHeight="1" x14ac:dyDescent="0.35">
      <c r="B80" s="119" t="s">
        <v>231</v>
      </c>
      <c r="C80" s="120" t="s">
        <v>232</v>
      </c>
      <c r="D80" s="175"/>
      <c r="E80" s="175"/>
      <c r="F80" s="175"/>
      <c r="G80" s="175"/>
      <c r="H80" s="175"/>
      <c r="I80" s="175"/>
      <c r="J80" s="175"/>
      <c r="K80" s="175"/>
      <c r="L80" s="175"/>
    </row>
    <row r="81" spans="2:12" s="121" customFormat="1" x14ac:dyDescent="0.35">
      <c r="B81" s="119" t="s">
        <v>233</v>
      </c>
      <c r="C81" s="120" t="s">
        <v>234</v>
      </c>
      <c r="D81" s="175">
        <v>131200</v>
      </c>
      <c r="E81" s="175">
        <f>D81</f>
        <v>131200</v>
      </c>
      <c r="F81" s="175"/>
      <c r="G81" s="175">
        <v>131200</v>
      </c>
      <c r="H81" s="175">
        <f>G81</f>
        <v>131200</v>
      </c>
      <c r="I81" s="175"/>
      <c r="J81" s="175">
        <v>131200</v>
      </c>
      <c r="K81" s="175">
        <f>J81</f>
        <v>131200</v>
      </c>
      <c r="L81" s="175"/>
    </row>
    <row r="82" spans="2:12" s="121" customFormat="1" ht="22" hidden="1" x14ac:dyDescent="0.35">
      <c r="B82" s="119" t="s">
        <v>235</v>
      </c>
      <c r="C82" s="120" t="s">
        <v>236</v>
      </c>
      <c r="D82" s="175"/>
      <c r="E82" s="175"/>
      <c r="F82" s="175"/>
      <c r="G82" s="175"/>
      <c r="H82" s="175"/>
      <c r="I82" s="175"/>
      <c r="J82" s="175"/>
      <c r="K82" s="175"/>
      <c r="L82" s="175"/>
    </row>
    <row r="83" spans="2:12" ht="22" hidden="1" x14ac:dyDescent="0.3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5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x14ac:dyDescent="0.3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2" x14ac:dyDescent="0.3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hidden="1" x14ac:dyDescent="0.3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hidden="1" x14ac:dyDescent="0.3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35">
      <c r="B91" s="117" t="s">
        <v>247</v>
      </c>
      <c r="C91" s="75">
        <v>290</v>
      </c>
      <c r="D91" s="189">
        <f>D92+D93+D94+D95+D96</f>
        <v>0</v>
      </c>
      <c r="E91" s="189">
        <f t="shared" ref="E91:L91" si="18">E92+E93+E94+E95+E96</f>
        <v>0</v>
      </c>
      <c r="F91" s="189">
        <f t="shared" si="18"/>
        <v>0</v>
      </c>
      <c r="G91" s="189">
        <f t="shared" si="18"/>
        <v>0</v>
      </c>
      <c r="H91" s="189">
        <f t="shared" si="18"/>
        <v>0</v>
      </c>
      <c r="I91" s="189">
        <f t="shared" si="18"/>
        <v>0</v>
      </c>
      <c r="J91" s="189">
        <f t="shared" si="18"/>
        <v>0</v>
      </c>
      <c r="K91" s="189">
        <f t="shared" si="18"/>
        <v>0</v>
      </c>
      <c r="L91" s="189">
        <f t="shared" si="18"/>
        <v>0</v>
      </c>
    </row>
    <row r="92" spans="2:12" ht="43" hidden="1" x14ac:dyDescent="0.35">
      <c r="B92" s="84" t="s">
        <v>248</v>
      </c>
      <c r="C92" s="76" t="s">
        <v>249</v>
      </c>
      <c r="D92" s="188"/>
      <c r="E92" s="188">
        <f>D92</f>
        <v>0</v>
      </c>
      <c r="F92" s="188"/>
      <c r="G92" s="188"/>
      <c r="H92" s="188">
        <f>G92</f>
        <v>0</v>
      </c>
      <c r="I92" s="188"/>
      <c r="J92" s="188"/>
      <c r="K92" s="188">
        <f>J92</f>
        <v>0</v>
      </c>
      <c r="L92" s="188"/>
    </row>
    <row r="93" spans="2:12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3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2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35">
      <c r="B97" s="117" t="s">
        <v>258</v>
      </c>
      <c r="C97" s="75">
        <v>300</v>
      </c>
      <c r="D97" s="172">
        <f>D98+D100</f>
        <v>4900</v>
      </c>
      <c r="E97" s="172">
        <f t="shared" ref="E97:L97" si="19">E98+E100</f>
        <v>4900</v>
      </c>
      <c r="F97" s="172">
        <f t="shared" si="19"/>
        <v>0</v>
      </c>
      <c r="G97" s="172">
        <f t="shared" si="19"/>
        <v>4900</v>
      </c>
      <c r="H97" s="172">
        <f t="shared" si="19"/>
        <v>4900</v>
      </c>
      <c r="I97" s="172">
        <f t="shared" si="19"/>
        <v>0</v>
      </c>
      <c r="J97" s="172">
        <f t="shared" si="19"/>
        <v>4900</v>
      </c>
      <c r="K97" s="172">
        <f t="shared" si="19"/>
        <v>4900</v>
      </c>
      <c r="L97" s="172">
        <f t="shared" si="19"/>
        <v>0</v>
      </c>
    </row>
    <row r="98" spans="2:12" ht="22" x14ac:dyDescent="0.35">
      <c r="B98" s="80" t="s">
        <v>259</v>
      </c>
      <c r="C98" s="70">
        <v>310</v>
      </c>
      <c r="D98" s="172">
        <f>D99</f>
        <v>0</v>
      </c>
      <c r="E98" s="172">
        <f t="shared" ref="E98:L98" si="20">E99</f>
        <v>0</v>
      </c>
      <c r="F98" s="172">
        <f t="shared" si="20"/>
        <v>0</v>
      </c>
      <c r="G98" s="172">
        <f t="shared" si="20"/>
        <v>0</v>
      </c>
      <c r="H98" s="172">
        <f t="shared" si="20"/>
        <v>0</v>
      </c>
      <c r="I98" s="172">
        <f t="shared" si="20"/>
        <v>0</v>
      </c>
      <c r="J98" s="172">
        <f t="shared" si="20"/>
        <v>0</v>
      </c>
      <c r="K98" s="172">
        <f t="shared" si="20"/>
        <v>0</v>
      </c>
      <c r="L98" s="172">
        <f t="shared" si="20"/>
        <v>0</v>
      </c>
    </row>
    <row r="99" spans="2:12" ht="22" hidden="1" x14ac:dyDescent="0.35">
      <c r="B99" s="84" t="s">
        <v>260</v>
      </c>
      <c r="C99" s="76" t="s">
        <v>261</v>
      </c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2:12" ht="22" x14ac:dyDescent="0.35">
      <c r="B100" s="80" t="s">
        <v>262</v>
      </c>
      <c r="C100" s="70">
        <v>340</v>
      </c>
      <c r="D100" s="172">
        <f>D101</f>
        <v>4900</v>
      </c>
      <c r="E100" s="172">
        <f t="shared" ref="E100:L100" si="21">E101</f>
        <v>4900</v>
      </c>
      <c r="F100" s="172">
        <f t="shared" si="21"/>
        <v>0</v>
      </c>
      <c r="G100" s="172">
        <f t="shared" si="21"/>
        <v>4900</v>
      </c>
      <c r="H100" s="172">
        <f t="shared" si="21"/>
        <v>4900</v>
      </c>
      <c r="I100" s="172">
        <f t="shared" si="21"/>
        <v>0</v>
      </c>
      <c r="J100" s="172">
        <f t="shared" si="21"/>
        <v>4900</v>
      </c>
      <c r="K100" s="172">
        <f t="shared" si="21"/>
        <v>4900</v>
      </c>
      <c r="L100" s="172">
        <f t="shared" si="21"/>
        <v>0</v>
      </c>
    </row>
    <row r="101" spans="2:12" ht="22" x14ac:dyDescent="0.35">
      <c r="B101" s="80" t="s">
        <v>263</v>
      </c>
      <c r="C101" s="70" t="s">
        <v>264</v>
      </c>
      <c r="D101" s="172">
        <f>D102+D103+D104+D105+D106+D107</f>
        <v>4900</v>
      </c>
      <c r="E101" s="172">
        <f t="shared" ref="E101:L101" si="22">E102+E103+E104+E105+E106+E107</f>
        <v>4900</v>
      </c>
      <c r="F101" s="172">
        <f t="shared" si="22"/>
        <v>0</v>
      </c>
      <c r="G101" s="172">
        <f t="shared" si="22"/>
        <v>4900</v>
      </c>
      <c r="H101" s="172">
        <f t="shared" si="22"/>
        <v>4900</v>
      </c>
      <c r="I101" s="172">
        <f t="shared" si="22"/>
        <v>0</v>
      </c>
      <c r="J101" s="172">
        <f t="shared" si="22"/>
        <v>4900</v>
      </c>
      <c r="K101" s="172">
        <f t="shared" si="22"/>
        <v>4900</v>
      </c>
      <c r="L101" s="172">
        <f t="shared" si="22"/>
        <v>0</v>
      </c>
    </row>
    <row r="102" spans="2:12" hidden="1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hidden="1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hidden="1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hidden="1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hidden="1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x14ac:dyDescent="0.35">
      <c r="B107" s="128" t="s">
        <v>275</v>
      </c>
      <c r="C107" s="129" t="s">
        <v>276</v>
      </c>
      <c r="D107" s="176">
        <f>D108+D109</f>
        <v>4900</v>
      </c>
      <c r="E107" s="176">
        <f t="shared" ref="E107:L107" si="23">E108+E109</f>
        <v>4900</v>
      </c>
      <c r="F107" s="176">
        <f t="shared" si="23"/>
        <v>0</v>
      </c>
      <c r="G107" s="176">
        <f t="shared" si="23"/>
        <v>4900</v>
      </c>
      <c r="H107" s="176">
        <f t="shared" si="23"/>
        <v>4900</v>
      </c>
      <c r="I107" s="176">
        <f t="shared" si="23"/>
        <v>0</v>
      </c>
      <c r="J107" s="176">
        <f t="shared" si="23"/>
        <v>4900</v>
      </c>
      <c r="K107" s="176">
        <f t="shared" si="23"/>
        <v>4900</v>
      </c>
      <c r="L107" s="176">
        <f t="shared" si="23"/>
        <v>0</v>
      </c>
    </row>
    <row r="108" spans="2:12" x14ac:dyDescent="0.35">
      <c r="B108" s="128" t="s">
        <v>277</v>
      </c>
      <c r="C108" s="129" t="s">
        <v>278</v>
      </c>
      <c r="D108" s="176">
        <v>2200</v>
      </c>
      <c r="E108" s="176">
        <f>D108</f>
        <v>2200</v>
      </c>
      <c r="F108" s="176"/>
      <c r="G108" s="176">
        <v>2200</v>
      </c>
      <c r="H108" s="176">
        <f>G108</f>
        <v>2200</v>
      </c>
      <c r="I108" s="176"/>
      <c r="J108" s="176">
        <v>2200</v>
      </c>
      <c r="K108" s="176">
        <f>J108</f>
        <v>2200</v>
      </c>
      <c r="L108" s="176"/>
    </row>
    <row r="109" spans="2:12" x14ac:dyDescent="0.35">
      <c r="B109" s="84" t="s">
        <v>279</v>
      </c>
      <c r="C109" s="76" t="s">
        <v>280</v>
      </c>
      <c r="D109" s="171">
        <v>2700</v>
      </c>
      <c r="E109" s="171">
        <f>D109</f>
        <v>2700</v>
      </c>
      <c r="F109" s="171"/>
      <c r="G109" s="171">
        <v>2700</v>
      </c>
      <c r="H109" s="171">
        <f>G109</f>
        <v>2700</v>
      </c>
      <c r="I109" s="171"/>
      <c r="J109" s="171">
        <v>2700</v>
      </c>
      <c r="K109" s="171">
        <f>J109</f>
        <v>2700</v>
      </c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idden="1" x14ac:dyDescent="0.35">
      <c r="B111" s="56" t="s">
        <v>30</v>
      </c>
      <c r="C111" s="187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187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idden="1" x14ac:dyDescent="0.35">
      <c r="B114" s="56" t="s">
        <v>284</v>
      </c>
      <c r="C114" s="187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idden="1" x14ac:dyDescent="0.35">
      <c r="B115" s="56" t="s">
        <v>285</v>
      </c>
      <c r="C115" s="187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6.75" customHeight="1" x14ac:dyDescent="0.35"/>
    <row r="117" spans="2:12" x14ac:dyDescent="0.35">
      <c r="B117" s="85" t="s">
        <v>115</v>
      </c>
      <c r="C117" s="1"/>
    </row>
    <row r="118" spans="2:12" x14ac:dyDescent="0.35">
      <c r="B118" s="85" t="s">
        <v>298</v>
      </c>
      <c r="C118" s="141"/>
      <c r="D118" s="244" t="s">
        <v>287</v>
      </c>
      <c r="E118" s="244"/>
    </row>
    <row r="119" spans="2:12" x14ac:dyDescent="0.35">
      <c r="B119" s="85" t="s">
        <v>116</v>
      </c>
      <c r="C119" s="1"/>
      <c r="D119" s="163"/>
      <c r="E119" s="163"/>
    </row>
    <row r="120" spans="2:12" x14ac:dyDescent="0.35">
      <c r="B120" s="186"/>
      <c r="D120" s="163"/>
      <c r="E120" s="163"/>
    </row>
    <row r="121" spans="2:12" ht="14.5" hidden="1" customHeight="1" x14ac:dyDescent="0.35">
      <c r="B121" s="186"/>
      <c r="D121" s="163"/>
      <c r="E121" s="163"/>
    </row>
    <row r="122" spans="2:12" x14ac:dyDescent="0.35">
      <c r="B122" s="224" t="s">
        <v>117</v>
      </c>
      <c r="C122" s="224"/>
      <c r="D122" s="163"/>
      <c r="E122" s="163"/>
    </row>
    <row r="123" spans="2:12" x14ac:dyDescent="0.35">
      <c r="B123" s="85" t="s">
        <v>299</v>
      </c>
      <c r="C123" s="141"/>
      <c r="D123" s="244" t="s">
        <v>300</v>
      </c>
      <c r="E123" s="244"/>
    </row>
    <row r="124" spans="2:12" x14ac:dyDescent="0.35">
      <c r="B124" s="85" t="s">
        <v>118</v>
      </c>
      <c r="C124" s="1"/>
      <c r="D124" s="163"/>
      <c r="E124" s="163"/>
    </row>
    <row r="125" spans="2:12" ht="14.5" hidden="1" customHeight="1" x14ac:dyDescent="0.35">
      <c r="B125" s="186"/>
      <c r="D125" s="163"/>
      <c r="E125" s="163"/>
    </row>
    <row r="126" spans="2:12" x14ac:dyDescent="0.35">
      <c r="B126" s="186"/>
      <c r="D126" s="163"/>
      <c r="E126" s="163"/>
    </row>
    <row r="127" spans="2:12" x14ac:dyDescent="0.35">
      <c r="B127" s="85" t="s">
        <v>311</v>
      </c>
      <c r="C127" s="141"/>
      <c r="D127" s="244" t="s">
        <v>302</v>
      </c>
      <c r="E127" s="244"/>
    </row>
    <row r="128" spans="2:12" x14ac:dyDescent="0.35">
      <c r="B128" s="85" t="s">
        <v>119</v>
      </c>
      <c r="C128" s="1"/>
    </row>
    <row r="129" spans="2:3" x14ac:dyDescent="0.35">
      <c r="B129" s="224"/>
      <c r="C129" s="224"/>
    </row>
    <row r="130" spans="2:3" x14ac:dyDescent="0.35">
      <c r="B130" s="5"/>
      <c r="C130" s="1"/>
    </row>
    <row r="131" spans="2:3" x14ac:dyDescent="0.35">
      <c r="B131" s="5"/>
      <c r="C131" s="1"/>
    </row>
    <row r="132" spans="2:3" x14ac:dyDescent="0.35">
      <c r="B132" s="5"/>
      <c r="C132" s="1"/>
    </row>
    <row r="133" spans="2:3" x14ac:dyDescent="0.35">
      <c r="B133" s="5"/>
      <c r="C133" s="1"/>
    </row>
    <row r="134" spans="2:3" ht="15.5" x14ac:dyDescent="0.35">
      <c r="B134" s="3"/>
      <c r="C134" s="87"/>
    </row>
    <row r="135" spans="2:3" x14ac:dyDescent="0.35">
      <c r="B135" s="5"/>
      <c r="C135" s="1"/>
    </row>
  </sheetData>
  <mergeCells count="18">
    <mergeCell ref="J1:L1"/>
    <mergeCell ref="B3:L3"/>
    <mergeCell ref="C5:L5"/>
    <mergeCell ref="C6:L6"/>
    <mergeCell ref="C7:L7"/>
    <mergeCell ref="D127:E127"/>
    <mergeCell ref="B129:C129"/>
    <mergeCell ref="H9:I9"/>
    <mergeCell ref="J9:J10"/>
    <mergeCell ref="K9:L9"/>
    <mergeCell ref="D118:E118"/>
    <mergeCell ref="B122:C122"/>
    <mergeCell ref="D123:E123"/>
    <mergeCell ref="B9:B10"/>
    <mergeCell ref="C9:C10"/>
    <mergeCell ref="D9:D10"/>
    <mergeCell ref="E9:F9"/>
    <mergeCell ref="G9:G10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3" orientation="portrait" verticalDpi="300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5"/>
  <sheetViews>
    <sheetView view="pageBreakPreview" topLeftCell="B2" zoomScale="60" zoomScaleNormal="100" workbookViewId="0">
      <selection activeCell="H42" sqref="H42"/>
    </sheetView>
  </sheetViews>
  <sheetFormatPr defaultRowHeight="14.5" x14ac:dyDescent="0.35"/>
  <cols>
    <col min="1" max="1" width="10.81640625" hidden="1" customWidth="1"/>
    <col min="2" max="2" width="27.7265625" customWidth="1"/>
    <col min="3" max="3" width="7.1796875" style="17" customWidth="1"/>
    <col min="4" max="4" width="11.90625" customWidth="1"/>
    <col min="5" max="5" width="12.08984375" customWidth="1"/>
    <col min="6" max="6" width="7.36328125" customWidth="1"/>
    <col min="7" max="7" width="13" customWidth="1"/>
    <col min="8" max="8" width="13.1796875" customWidth="1"/>
    <col min="9" max="9" width="7.1796875" customWidth="1"/>
    <col min="10" max="10" width="13.36328125" customWidth="1"/>
    <col min="11" max="11" width="12.81640625" customWidth="1"/>
    <col min="12" max="12" width="7.08984375" customWidth="1"/>
  </cols>
  <sheetData>
    <row r="1" spans="2:12" ht="93.75" hidden="1" customHeight="1" x14ac:dyDescent="0.35">
      <c r="J1" s="209" t="s">
        <v>120</v>
      </c>
      <c r="K1" s="209"/>
      <c r="L1" s="209"/>
    </row>
    <row r="2" spans="2:12" ht="21" customHeight="1" x14ac:dyDescent="0.35">
      <c r="J2" s="100"/>
      <c r="K2" s="100"/>
      <c r="L2" s="100"/>
    </row>
    <row r="3" spans="2:12" ht="15.75" customHeight="1" x14ac:dyDescent="0.35">
      <c r="B3" s="245" t="s">
        <v>121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2:12" ht="15.5" x14ac:dyDescent="0.35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ht="15.5" x14ac:dyDescent="0.35">
      <c r="B5" s="102" t="s">
        <v>122</v>
      </c>
      <c r="C5" s="246" t="s">
        <v>305</v>
      </c>
      <c r="D5" s="246"/>
      <c r="E5" s="246"/>
      <c r="F5" s="246"/>
      <c r="G5" s="246"/>
      <c r="H5" s="246"/>
      <c r="I5" s="246"/>
      <c r="J5" s="246"/>
      <c r="K5" s="246"/>
      <c r="L5" s="246"/>
    </row>
    <row r="6" spans="2:12" x14ac:dyDescent="0.35">
      <c r="B6" s="102" t="s">
        <v>123</v>
      </c>
      <c r="C6" s="103" t="s">
        <v>306</v>
      </c>
      <c r="D6" s="104"/>
      <c r="E6" s="104"/>
      <c r="F6" s="104"/>
      <c r="G6" s="105"/>
      <c r="H6" s="105"/>
      <c r="I6" s="105"/>
      <c r="J6" s="105"/>
      <c r="K6" s="105"/>
      <c r="L6" s="105"/>
    </row>
    <row r="7" spans="2:12" x14ac:dyDescent="0.35">
      <c r="B7" s="102" t="s">
        <v>124</v>
      </c>
      <c r="C7" s="103" t="s">
        <v>307</v>
      </c>
      <c r="D7" s="104"/>
      <c r="E7" s="104"/>
      <c r="F7" s="104"/>
      <c r="G7" s="105"/>
      <c r="H7" s="105"/>
      <c r="I7" s="105"/>
      <c r="J7" s="105"/>
      <c r="K7" s="105"/>
      <c r="L7" s="105"/>
    </row>
    <row r="8" spans="2:12" x14ac:dyDescent="0.35">
      <c r="B8" s="106"/>
      <c r="C8" s="107"/>
      <c r="D8" s="54"/>
      <c r="E8" s="108"/>
      <c r="F8" s="108"/>
    </row>
    <row r="9" spans="2:12" ht="21" customHeight="1" x14ac:dyDescent="0.35">
      <c r="B9" s="225" t="s">
        <v>26</v>
      </c>
      <c r="C9" s="226" t="s">
        <v>125</v>
      </c>
      <c r="D9" s="226" t="s">
        <v>308</v>
      </c>
      <c r="E9" s="225" t="s">
        <v>55</v>
      </c>
      <c r="F9" s="225"/>
      <c r="G9" s="226" t="s">
        <v>309</v>
      </c>
      <c r="H9" s="225" t="s">
        <v>55</v>
      </c>
      <c r="I9" s="225"/>
      <c r="J9" s="225" t="s">
        <v>310</v>
      </c>
      <c r="K9" s="225" t="s">
        <v>55</v>
      </c>
      <c r="L9" s="225"/>
    </row>
    <row r="10" spans="2:12" ht="98.5" customHeight="1" x14ac:dyDescent="0.35">
      <c r="B10" s="225"/>
      <c r="C10" s="228"/>
      <c r="D10" s="228"/>
      <c r="E10" s="145" t="s">
        <v>126</v>
      </c>
      <c r="F10" s="145" t="s">
        <v>127</v>
      </c>
      <c r="G10" s="228"/>
      <c r="H10" s="145" t="s">
        <v>126</v>
      </c>
      <c r="I10" s="56" t="s">
        <v>127</v>
      </c>
      <c r="J10" s="225"/>
      <c r="K10" s="145" t="s">
        <v>126</v>
      </c>
      <c r="L10" s="145" t="s">
        <v>127</v>
      </c>
    </row>
    <row r="11" spans="2:12" x14ac:dyDescent="0.35">
      <c r="B11" s="109" t="s">
        <v>105</v>
      </c>
      <c r="C11" s="110" t="s">
        <v>64</v>
      </c>
      <c r="D11" s="161">
        <f>D25</f>
        <v>415400</v>
      </c>
      <c r="E11" s="161">
        <f>E25</f>
        <v>415400</v>
      </c>
      <c r="F11" s="161"/>
      <c r="G11" s="161">
        <v>475300</v>
      </c>
      <c r="H11" s="161">
        <v>475300</v>
      </c>
      <c r="I11" s="161"/>
      <c r="J11" s="161">
        <v>475400</v>
      </c>
      <c r="K11" s="161">
        <v>475400</v>
      </c>
      <c r="L11" s="111"/>
    </row>
    <row r="12" spans="2:12" ht="27" hidden="1" customHeight="1" x14ac:dyDescent="0.35">
      <c r="B12" s="112" t="s">
        <v>128</v>
      </c>
      <c r="C12" s="113" t="s">
        <v>64</v>
      </c>
      <c r="D12" s="114"/>
      <c r="E12" s="114"/>
      <c r="F12" s="114"/>
      <c r="G12" s="114"/>
      <c r="H12" s="114"/>
      <c r="I12" s="114"/>
      <c r="J12" s="114"/>
      <c r="K12" s="114"/>
      <c r="L12" s="114"/>
    </row>
    <row r="13" spans="2:12" hidden="1" x14ac:dyDescent="0.35">
      <c r="B13" s="115" t="s">
        <v>129</v>
      </c>
      <c r="C13" s="65" t="s">
        <v>64</v>
      </c>
      <c r="D13" s="63"/>
      <c r="E13" s="63"/>
      <c r="F13" s="63"/>
      <c r="G13" s="63"/>
      <c r="H13" s="63"/>
      <c r="I13" s="63"/>
      <c r="J13" s="63"/>
      <c r="K13" s="63"/>
      <c r="L13" s="63"/>
    </row>
    <row r="14" spans="2:12" hidden="1" x14ac:dyDescent="0.35">
      <c r="B14" s="115" t="s">
        <v>130</v>
      </c>
      <c r="C14" s="145" t="s">
        <v>64</v>
      </c>
      <c r="D14" s="63"/>
      <c r="E14" s="63"/>
      <c r="F14" s="63"/>
      <c r="G14" s="63"/>
      <c r="H14" s="63"/>
      <c r="I14" s="63"/>
      <c r="J14" s="63"/>
      <c r="K14" s="63"/>
      <c r="L14" s="63"/>
    </row>
    <row r="15" spans="2:12" ht="73.5" hidden="1" x14ac:dyDescent="0.35">
      <c r="B15" s="115" t="s">
        <v>131</v>
      </c>
      <c r="C15" s="65" t="s">
        <v>64</v>
      </c>
      <c r="D15" s="63">
        <f>D17+D18</f>
        <v>0</v>
      </c>
      <c r="E15" s="63">
        <f t="shared" ref="E15:L15" si="0">E17+E18</f>
        <v>0</v>
      </c>
      <c r="F15" s="63">
        <f t="shared" si="0"/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</row>
    <row r="16" spans="2:12" hidden="1" x14ac:dyDescent="0.35">
      <c r="B16" s="56" t="s">
        <v>32</v>
      </c>
      <c r="C16" s="145" t="s">
        <v>64</v>
      </c>
      <c r="D16" s="63"/>
      <c r="E16" s="63"/>
      <c r="F16" s="63"/>
      <c r="G16" s="63"/>
      <c r="H16" s="63"/>
      <c r="I16" s="63"/>
      <c r="J16" s="63"/>
      <c r="K16" s="63"/>
      <c r="L16" s="63"/>
    </row>
    <row r="17" spans="2:12" hidden="1" x14ac:dyDescent="0.35">
      <c r="B17" s="56" t="s">
        <v>132</v>
      </c>
      <c r="C17" s="145" t="s">
        <v>64</v>
      </c>
      <c r="D17" s="63"/>
      <c r="E17" s="63"/>
      <c r="F17" s="63"/>
      <c r="G17" s="63"/>
      <c r="H17" s="63"/>
      <c r="I17" s="63"/>
      <c r="J17" s="63"/>
      <c r="K17" s="63"/>
      <c r="L17" s="63"/>
    </row>
    <row r="18" spans="2:12" hidden="1" x14ac:dyDescent="0.35">
      <c r="B18" s="56" t="s">
        <v>133</v>
      </c>
      <c r="C18" s="145" t="s">
        <v>64</v>
      </c>
      <c r="D18" s="63"/>
      <c r="E18" s="63"/>
      <c r="F18" s="63"/>
      <c r="G18" s="63"/>
      <c r="H18" s="63"/>
      <c r="I18" s="63"/>
      <c r="J18" s="63"/>
      <c r="K18" s="63"/>
      <c r="L18" s="63"/>
    </row>
    <row r="19" spans="2:12" hidden="1" x14ac:dyDescent="0.35">
      <c r="B19" s="56"/>
      <c r="C19" s="145" t="s">
        <v>64</v>
      </c>
      <c r="D19" s="63"/>
      <c r="E19" s="63"/>
      <c r="F19" s="63"/>
      <c r="G19" s="63"/>
      <c r="H19" s="63"/>
      <c r="I19" s="63"/>
      <c r="J19" s="63"/>
      <c r="K19" s="63"/>
      <c r="L19" s="63"/>
    </row>
    <row r="20" spans="2:12" ht="21" hidden="1" x14ac:dyDescent="0.35">
      <c r="B20" s="115" t="s">
        <v>134</v>
      </c>
      <c r="C20" s="65" t="s">
        <v>64</v>
      </c>
      <c r="D20" s="63"/>
      <c r="E20" s="63"/>
      <c r="F20" s="63"/>
      <c r="G20" s="63"/>
      <c r="H20" s="63"/>
      <c r="I20" s="63"/>
      <c r="J20" s="63"/>
      <c r="K20" s="63"/>
      <c r="L20" s="63"/>
    </row>
    <row r="21" spans="2:12" hidden="1" x14ac:dyDescent="0.35">
      <c r="B21" s="56" t="s">
        <v>32</v>
      </c>
      <c r="C21" s="145" t="s">
        <v>64</v>
      </c>
      <c r="D21" s="63"/>
      <c r="E21" s="63"/>
      <c r="F21" s="63"/>
      <c r="G21" s="63"/>
      <c r="H21" s="63"/>
      <c r="I21" s="63"/>
      <c r="J21" s="63"/>
      <c r="K21" s="63"/>
      <c r="L21" s="63"/>
    </row>
    <row r="22" spans="2:12" hidden="1" x14ac:dyDescent="0.35">
      <c r="B22" s="56"/>
      <c r="C22" s="145"/>
      <c r="D22" s="63"/>
      <c r="E22" s="63"/>
      <c r="F22" s="63"/>
      <c r="G22" s="63"/>
      <c r="H22" s="63"/>
      <c r="I22" s="63"/>
      <c r="J22" s="63"/>
      <c r="K22" s="63"/>
      <c r="L22" s="63"/>
    </row>
    <row r="23" spans="2:12" ht="21" hidden="1" x14ac:dyDescent="0.35">
      <c r="B23" s="115" t="s">
        <v>135</v>
      </c>
      <c r="C23" s="145" t="s">
        <v>64</v>
      </c>
      <c r="D23" s="63"/>
      <c r="E23" s="63"/>
      <c r="F23" s="63"/>
      <c r="G23" s="63"/>
      <c r="H23" s="63"/>
      <c r="I23" s="63"/>
      <c r="J23" s="63"/>
      <c r="K23" s="63"/>
      <c r="L23" s="63"/>
    </row>
    <row r="24" spans="2:12" ht="21" hidden="1" x14ac:dyDescent="0.35">
      <c r="B24" s="56" t="s">
        <v>136</v>
      </c>
      <c r="C24" s="145" t="s">
        <v>64</v>
      </c>
      <c r="D24" s="63"/>
      <c r="E24" s="63"/>
      <c r="F24" s="63"/>
      <c r="G24" s="63"/>
      <c r="H24" s="63"/>
      <c r="I24" s="63"/>
      <c r="J24" s="63"/>
      <c r="K24" s="63"/>
      <c r="L24" s="63"/>
    </row>
    <row r="25" spans="2:12" x14ac:dyDescent="0.35">
      <c r="B25" s="60" t="s">
        <v>137</v>
      </c>
      <c r="C25" s="61">
        <v>900</v>
      </c>
      <c r="D25" s="154">
        <f t="shared" ref="D25:L25" si="1">D27+D34+D87+D91+D97</f>
        <v>415400</v>
      </c>
      <c r="E25" s="154">
        <f t="shared" si="1"/>
        <v>415400</v>
      </c>
      <c r="F25" s="154">
        <f t="shared" si="1"/>
        <v>0</v>
      </c>
      <c r="G25" s="154">
        <f t="shared" si="1"/>
        <v>475300</v>
      </c>
      <c r="H25" s="154">
        <f t="shared" si="1"/>
        <v>475300</v>
      </c>
      <c r="I25" s="154">
        <f t="shared" si="1"/>
        <v>0</v>
      </c>
      <c r="J25" s="154">
        <f t="shared" si="1"/>
        <v>475400</v>
      </c>
      <c r="K25" s="154">
        <f t="shared" si="1"/>
        <v>475400</v>
      </c>
      <c r="L25" s="154">
        <f t="shared" si="1"/>
        <v>0</v>
      </c>
    </row>
    <row r="26" spans="2:12" x14ac:dyDescent="0.35">
      <c r="B26" s="56" t="s">
        <v>32</v>
      </c>
      <c r="C26" s="145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2:12" ht="22" x14ac:dyDescent="0.35">
      <c r="B27" s="69" t="s">
        <v>138</v>
      </c>
      <c r="C27" s="70">
        <v>210</v>
      </c>
      <c r="D27" s="155">
        <f>D28+D29+D33</f>
        <v>35200</v>
      </c>
      <c r="E27" s="155">
        <f t="shared" ref="E27:L27" si="2">E28+E29+E33</f>
        <v>35200</v>
      </c>
      <c r="F27" s="155">
        <f t="shared" si="2"/>
        <v>0</v>
      </c>
      <c r="G27" s="155">
        <f t="shared" si="2"/>
        <v>39100</v>
      </c>
      <c r="H27" s="155">
        <f t="shared" si="2"/>
        <v>39100</v>
      </c>
      <c r="I27" s="155">
        <f t="shared" si="2"/>
        <v>0</v>
      </c>
      <c r="J27" s="155">
        <f t="shared" si="2"/>
        <v>39100</v>
      </c>
      <c r="K27" s="155">
        <f t="shared" si="2"/>
        <v>39100</v>
      </c>
      <c r="L27" s="155">
        <f t="shared" si="2"/>
        <v>0</v>
      </c>
    </row>
    <row r="28" spans="2:12" x14ac:dyDescent="0.35">
      <c r="B28" s="72" t="s">
        <v>139</v>
      </c>
      <c r="C28" s="73">
        <v>211</v>
      </c>
      <c r="D28" s="150">
        <v>27000</v>
      </c>
      <c r="E28" s="150">
        <v>27000</v>
      </c>
      <c r="F28" s="150"/>
      <c r="G28" s="150">
        <v>30000</v>
      </c>
      <c r="H28" s="150">
        <f>G28</f>
        <v>30000</v>
      </c>
      <c r="I28" s="150"/>
      <c r="J28" s="150">
        <v>30000</v>
      </c>
      <c r="K28" s="150">
        <v>30000</v>
      </c>
      <c r="L28" s="150"/>
    </row>
    <row r="29" spans="2:12" x14ac:dyDescent="0.35">
      <c r="B29" s="116" t="s">
        <v>140</v>
      </c>
      <c r="C29" s="75">
        <v>212</v>
      </c>
      <c r="D29" s="155">
        <f>D30+D31+D32</f>
        <v>0</v>
      </c>
      <c r="E29" s="155">
        <f t="shared" ref="E29:L29" si="3">E30+E31+E32</f>
        <v>0</v>
      </c>
      <c r="F29" s="155">
        <f t="shared" si="3"/>
        <v>0</v>
      </c>
      <c r="G29" s="155">
        <f t="shared" si="3"/>
        <v>0</v>
      </c>
      <c r="H29" s="155">
        <f t="shared" si="3"/>
        <v>0</v>
      </c>
      <c r="I29" s="155">
        <f t="shared" si="3"/>
        <v>0</v>
      </c>
      <c r="J29" s="155">
        <f t="shared" si="3"/>
        <v>0</v>
      </c>
      <c r="K29" s="155">
        <f t="shared" si="3"/>
        <v>0</v>
      </c>
      <c r="L29" s="155">
        <f t="shared" si="3"/>
        <v>0</v>
      </c>
    </row>
    <row r="30" spans="2:12" hidden="1" x14ac:dyDescent="0.35">
      <c r="B30" s="74" t="s">
        <v>141</v>
      </c>
      <c r="C30" s="76" t="s">
        <v>142</v>
      </c>
      <c r="D30" s="150"/>
      <c r="E30" s="150"/>
      <c r="F30" s="150"/>
      <c r="G30" s="150"/>
      <c r="H30" s="150"/>
      <c r="I30" s="150"/>
      <c r="J30" s="150"/>
      <c r="K30" s="150"/>
      <c r="L30" s="150"/>
    </row>
    <row r="31" spans="2:12" hidden="1" x14ac:dyDescent="0.35">
      <c r="B31" s="74" t="s">
        <v>143</v>
      </c>
      <c r="C31" s="76" t="s">
        <v>144</v>
      </c>
      <c r="D31" s="150"/>
      <c r="E31" s="150"/>
      <c r="F31" s="150"/>
      <c r="G31" s="150"/>
      <c r="H31" s="150"/>
      <c r="I31" s="150"/>
      <c r="J31" s="150"/>
      <c r="K31" s="150"/>
      <c r="L31" s="150"/>
    </row>
    <row r="32" spans="2:12" ht="22" hidden="1" x14ac:dyDescent="0.35">
      <c r="B32" s="74" t="s">
        <v>145</v>
      </c>
      <c r="C32" s="76" t="s">
        <v>146</v>
      </c>
      <c r="D32" s="150"/>
      <c r="E32" s="150"/>
      <c r="F32" s="150"/>
      <c r="G32" s="150"/>
      <c r="H32" s="150"/>
      <c r="I32" s="150"/>
      <c r="J32" s="150"/>
      <c r="K32" s="150"/>
      <c r="L32" s="150"/>
    </row>
    <row r="33" spans="2:12" ht="22" x14ac:dyDescent="0.35">
      <c r="B33" s="77" t="s">
        <v>147</v>
      </c>
      <c r="C33" s="78">
        <v>213</v>
      </c>
      <c r="D33" s="156">
        <v>8200</v>
      </c>
      <c r="E33" s="156">
        <v>8200</v>
      </c>
      <c r="F33" s="156"/>
      <c r="G33" s="156">
        <v>9100</v>
      </c>
      <c r="H33" s="156">
        <v>9100</v>
      </c>
      <c r="I33" s="156"/>
      <c r="J33" s="156">
        <v>9100</v>
      </c>
      <c r="K33" s="156">
        <v>9100</v>
      </c>
      <c r="L33" s="156"/>
    </row>
    <row r="34" spans="2:12" x14ac:dyDescent="0.35">
      <c r="B34" s="117" t="s">
        <v>148</v>
      </c>
      <c r="C34" s="75">
        <v>220</v>
      </c>
      <c r="D34" s="154">
        <f>D35+D36+D37+D46+D47+D68</f>
        <v>275200</v>
      </c>
      <c r="E34" s="154">
        <f t="shared" ref="E34:L34" si="4">E35+E36+E37+E46+E47+E68</f>
        <v>275200</v>
      </c>
      <c r="F34" s="154">
        <f t="shared" si="4"/>
        <v>0</v>
      </c>
      <c r="G34" s="154">
        <f t="shared" si="4"/>
        <v>331200</v>
      </c>
      <c r="H34" s="154">
        <f t="shared" si="4"/>
        <v>331200</v>
      </c>
      <c r="I34" s="154">
        <f t="shared" si="4"/>
        <v>0</v>
      </c>
      <c r="J34" s="154">
        <f t="shared" si="4"/>
        <v>331300</v>
      </c>
      <c r="K34" s="154">
        <f t="shared" si="4"/>
        <v>331300</v>
      </c>
      <c r="L34" s="154">
        <f t="shared" si="4"/>
        <v>0</v>
      </c>
    </row>
    <row r="35" spans="2:12" hidden="1" x14ac:dyDescent="0.35">
      <c r="B35" s="81" t="s">
        <v>149</v>
      </c>
      <c r="C35" s="73">
        <v>221</v>
      </c>
      <c r="D35" s="150"/>
      <c r="E35" s="150"/>
      <c r="F35" s="150"/>
      <c r="G35" s="150"/>
      <c r="H35" s="150"/>
      <c r="I35" s="150"/>
      <c r="J35" s="150"/>
      <c r="K35" s="150"/>
      <c r="L35" s="150"/>
    </row>
    <row r="36" spans="2:12" hidden="1" x14ac:dyDescent="0.35">
      <c r="B36" s="81" t="s">
        <v>150</v>
      </c>
      <c r="C36" s="73">
        <v>222</v>
      </c>
      <c r="D36" s="150"/>
      <c r="E36" s="150"/>
      <c r="F36" s="150"/>
      <c r="G36" s="150"/>
      <c r="H36" s="150"/>
      <c r="I36" s="150"/>
      <c r="J36" s="150"/>
      <c r="K36" s="150"/>
      <c r="L36" s="150"/>
    </row>
    <row r="37" spans="2:12" x14ac:dyDescent="0.35">
      <c r="B37" s="117" t="s">
        <v>151</v>
      </c>
      <c r="C37" s="75">
        <v>223</v>
      </c>
      <c r="D37" s="155">
        <f>D38+D43</f>
        <v>33000</v>
      </c>
      <c r="E37" s="155">
        <f t="shared" ref="E37:L37" si="5">E38+E43</f>
        <v>33000</v>
      </c>
      <c r="F37" s="155">
        <f t="shared" si="5"/>
        <v>0</v>
      </c>
      <c r="G37" s="155">
        <f t="shared" si="5"/>
        <v>39000</v>
      </c>
      <c r="H37" s="155">
        <f t="shared" si="5"/>
        <v>39000</v>
      </c>
      <c r="I37" s="155">
        <f t="shared" si="5"/>
        <v>0</v>
      </c>
      <c r="J37" s="155">
        <f t="shared" si="5"/>
        <v>39000</v>
      </c>
      <c r="K37" s="155">
        <f t="shared" si="5"/>
        <v>39000</v>
      </c>
      <c r="L37" s="155">
        <f t="shared" si="5"/>
        <v>0</v>
      </c>
    </row>
    <row r="38" spans="2:12" ht="32.5" x14ac:dyDescent="0.35">
      <c r="B38" s="118" t="s">
        <v>152</v>
      </c>
      <c r="C38" s="70" t="s">
        <v>153</v>
      </c>
      <c r="D38" s="155">
        <f>D39+D40+D41+D42</f>
        <v>33000</v>
      </c>
      <c r="E38" s="155">
        <f t="shared" ref="E38:L38" si="6">E39+E40+E41+E42</f>
        <v>33000</v>
      </c>
      <c r="F38" s="155">
        <f t="shared" si="6"/>
        <v>0</v>
      </c>
      <c r="G38" s="155">
        <f t="shared" si="6"/>
        <v>39000</v>
      </c>
      <c r="H38" s="155">
        <f t="shared" si="6"/>
        <v>39000</v>
      </c>
      <c r="I38" s="155">
        <f t="shared" si="6"/>
        <v>0</v>
      </c>
      <c r="J38" s="155">
        <f t="shared" si="6"/>
        <v>39000</v>
      </c>
      <c r="K38" s="155">
        <f t="shared" si="6"/>
        <v>39000</v>
      </c>
      <c r="L38" s="155">
        <f t="shared" si="6"/>
        <v>0</v>
      </c>
    </row>
    <row r="39" spans="2:12" hidden="1" x14ac:dyDescent="0.35">
      <c r="B39" s="84" t="s">
        <v>154</v>
      </c>
      <c r="C39" s="76" t="s">
        <v>155</v>
      </c>
      <c r="D39" s="150"/>
      <c r="E39" s="150"/>
      <c r="F39" s="150"/>
      <c r="G39" s="150"/>
      <c r="H39" s="150"/>
      <c r="I39" s="150"/>
      <c r="J39" s="150"/>
      <c r="K39" s="150"/>
      <c r="L39" s="150"/>
    </row>
    <row r="40" spans="2:12" hidden="1" x14ac:dyDescent="0.35">
      <c r="B40" s="84" t="s">
        <v>156</v>
      </c>
      <c r="C40" s="76" t="s">
        <v>157</v>
      </c>
      <c r="D40" s="150"/>
      <c r="E40" s="150"/>
      <c r="F40" s="150"/>
      <c r="G40" s="150"/>
      <c r="H40" s="150"/>
      <c r="I40" s="150"/>
      <c r="J40" s="150"/>
      <c r="K40" s="150"/>
      <c r="L40" s="150"/>
    </row>
    <row r="41" spans="2:12" ht="22" x14ac:dyDescent="0.35">
      <c r="B41" s="84" t="s">
        <v>158</v>
      </c>
      <c r="C41" s="76" t="s">
        <v>159</v>
      </c>
      <c r="D41" s="150">
        <v>27000</v>
      </c>
      <c r="E41" s="150">
        <v>27000</v>
      </c>
      <c r="F41" s="150"/>
      <c r="G41" s="150">
        <v>30000</v>
      </c>
      <c r="H41" s="150">
        <v>30000</v>
      </c>
      <c r="I41" s="150"/>
      <c r="J41" s="150">
        <v>30000</v>
      </c>
      <c r="K41" s="150">
        <v>30000</v>
      </c>
      <c r="L41" s="150"/>
    </row>
    <row r="42" spans="2:12" ht="22" x14ac:dyDescent="0.35">
      <c r="B42" s="84" t="s">
        <v>160</v>
      </c>
      <c r="C42" s="76" t="s">
        <v>161</v>
      </c>
      <c r="D42" s="150">
        <v>6000</v>
      </c>
      <c r="E42" s="150">
        <v>6000</v>
      </c>
      <c r="F42" s="150"/>
      <c r="G42" s="150">
        <v>9000</v>
      </c>
      <c r="H42" s="150">
        <v>9000</v>
      </c>
      <c r="I42" s="150"/>
      <c r="J42" s="150">
        <v>9000</v>
      </c>
      <c r="K42" s="150">
        <v>9000</v>
      </c>
      <c r="L42" s="150"/>
    </row>
    <row r="43" spans="2:12" ht="22" x14ac:dyDescent="0.35">
      <c r="B43" s="80" t="s">
        <v>162</v>
      </c>
      <c r="C43" s="70" t="s">
        <v>163</v>
      </c>
      <c r="D43" s="155">
        <f>D44+D45</f>
        <v>0</v>
      </c>
      <c r="E43" s="155">
        <f t="shared" ref="E43:L43" si="7">E44+E45</f>
        <v>0</v>
      </c>
      <c r="F43" s="155">
        <f t="shared" si="7"/>
        <v>0</v>
      </c>
      <c r="G43" s="155">
        <f t="shared" si="7"/>
        <v>0</v>
      </c>
      <c r="H43" s="155">
        <f t="shared" si="7"/>
        <v>0</v>
      </c>
      <c r="I43" s="155">
        <f t="shared" si="7"/>
        <v>0</v>
      </c>
      <c r="J43" s="155">
        <f t="shared" si="7"/>
        <v>0</v>
      </c>
      <c r="K43" s="155">
        <f t="shared" si="7"/>
        <v>0</v>
      </c>
      <c r="L43" s="155">
        <f t="shared" si="7"/>
        <v>0</v>
      </c>
    </row>
    <row r="44" spans="2:12" hidden="1" x14ac:dyDescent="0.35">
      <c r="B44" s="84" t="s">
        <v>164</v>
      </c>
      <c r="C44" s="76" t="s">
        <v>165</v>
      </c>
      <c r="D44" s="150"/>
      <c r="E44" s="150"/>
      <c r="F44" s="150"/>
      <c r="G44" s="150"/>
      <c r="H44" s="150"/>
      <c r="I44" s="150"/>
      <c r="J44" s="150"/>
      <c r="K44" s="150"/>
      <c r="L44" s="150"/>
    </row>
    <row r="45" spans="2:12" hidden="1" x14ac:dyDescent="0.35">
      <c r="B45" s="84" t="s">
        <v>166</v>
      </c>
      <c r="C45" s="76" t="s">
        <v>167</v>
      </c>
      <c r="D45" s="150"/>
      <c r="E45" s="150"/>
      <c r="F45" s="150"/>
      <c r="G45" s="150"/>
      <c r="H45" s="150"/>
      <c r="I45" s="150"/>
      <c r="J45" s="150"/>
      <c r="K45" s="150"/>
      <c r="L45" s="150"/>
    </row>
    <row r="46" spans="2:12" ht="22" x14ac:dyDescent="0.35">
      <c r="B46" s="80" t="s">
        <v>168</v>
      </c>
      <c r="C46" s="70">
        <v>224</v>
      </c>
      <c r="D46" s="155"/>
      <c r="E46" s="155"/>
      <c r="F46" s="155"/>
      <c r="G46" s="155"/>
      <c r="H46" s="155"/>
      <c r="I46" s="155"/>
      <c r="J46" s="155"/>
      <c r="K46" s="155"/>
      <c r="L46" s="155"/>
    </row>
    <row r="47" spans="2:12" ht="22" x14ac:dyDescent="0.35">
      <c r="B47" s="80" t="s">
        <v>169</v>
      </c>
      <c r="C47" s="70">
        <v>225</v>
      </c>
      <c r="D47" s="155">
        <f>D48+D53+D58+D59+D60+D65+D66+D67</f>
        <v>40000</v>
      </c>
      <c r="E47" s="155">
        <f t="shared" ref="E47:L47" si="8">E48+E53+E58+E59+E60+E65+E66+E67</f>
        <v>40000</v>
      </c>
      <c r="F47" s="155">
        <f t="shared" si="8"/>
        <v>0</v>
      </c>
      <c r="G47" s="155">
        <f t="shared" si="8"/>
        <v>40000</v>
      </c>
      <c r="H47" s="155">
        <f t="shared" si="8"/>
        <v>40000</v>
      </c>
      <c r="I47" s="155">
        <f t="shared" si="8"/>
        <v>0</v>
      </c>
      <c r="J47" s="155">
        <f t="shared" si="8"/>
        <v>40000</v>
      </c>
      <c r="K47" s="155">
        <f t="shared" si="8"/>
        <v>40000</v>
      </c>
      <c r="L47" s="155">
        <f t="shared" si="8"/>
        <v>0</v>
      </c>
    </row>
    <row r="48" spans="2:12" ht="22" x14ac:dyDescent="0.35">
      <c r="B48" s="84" t="s">
        <v>170</v>
      </c>
      <c r="C48" s="76" t="s">
        <v>171</v>
      </c>
      <c r="D48" s="150">
        <f>D50+D51+D52</f>
        <v>40000</v>
      </c>
      <c r="E48" s="150">
        <f t="shared" ref="E48:L48" si="9">E50+E51+E52</f>
        <v>40000</v>
      </c>
      <c r="F48" s="150">
        <f t="shared" si="9"/>
        <v>0</v>
      </c>
      <c r="G48" s="150">
        <f t="shared" si="9"/>
        <v>40000</v>
      </c>
      <c r="H48" s="150">
        <f t="shared" si="9"/>
        <v>40000</v>
      </c>
      <c r="I48" s="150">
        <f t="shared" si="9"/>
        <v>0</v>
      </c>
      <c r="J48" s="150">
        <f t="shared" si="9"/>
        <v>40000</v>
      </c>
      <c r="K48" s="150">
        <f t="shared" si="9"/>
        <v>40000</v>
      </c>
      <c r="L48" s="150">
        <f t="shared" si="9"/>
        <v>0</v>
      </c>
    </row>
    <row r="49" spans="2:12" x14ac:dyDescent="0.35">
      <c r="B49" s="84" t="s">
        <v>32</v>
      </c>
      <c r="C49" s="76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2:12" s="121" customFormat="1" x14ac:dyDescent="0.35">
      <c r="B50" s="119" t="s">
        <v>172</v>
      </c>
      <c r="C50" s="120" t="s">
        <v>173</v>
      </c>
      <c r="D50" s="157">
        <v>20000</v>
      </c>
      <c r="E50" s="157">
        <v>20000</v>
      </c>
      <c r="F50" s="157"/>
      <c r="G50" s="157">
        <v>25000</v>
      </c>
      <c r="H50" s="157">
        <v>25000</v>
      </c>
      <c r="I50" s="157"/>
      <c r="J50" s="157">
        <v>25000</v>
      </c>
      <c r="K50" s="157">
        <v>25000</v>
      </c>
      <c r="L50" s="157"/>
    </row>
    <row r="51" spans="2:12" s="121" customFormat="1" x14ac:dyDescent="0.35">
      <c r="B51" s="119" t="s">
        <v>174</v>
      </c>
      <c r="C51" s="120" t="s">
        <v>175</v>
      </c>
      <c r="D51" s="157">
        <v>20000</v>
      </c>
      <c r="E51" s="157">
        <v>20000</v>
      </c>
      <c r="F51" s="157"/>
      <c r="G51" s="157">
        <v>15000</v>
      </c>
      <c r="H51" s="157">
        <v>15000</v>
      </c>
      <c r="I51" s="157"/>
      <c r="J51" s="157">
        <v>15000</v>
      </c>
      <c r="K51" s="157">
        <v>15000</v>
      </c>
      <c r="L51" s="157"/>
    </row>
    <row r="52" spans="2:12" s="121" customFormat="1" hidden="1" x14ac:dyDescent="0.35">
      <c r="B52" s="119" t="s">
        <v>176</v>
      </c>
      <c r="C52" s="120" t="s">
        <v>177</v>
      </c>
      <c r="D52" s="157"/>
      <c r="E52" s="157"/>
      <c r="F52" s="157"/>
      <c r="G52" s="157"/>
      <c r="H52" s="157"/>
      <c r="I52" s="157"/>
      <c r="J52" s="157"/>
      <c r="K52" s="157"/>
      <c r="L52" s="157"/>
    </row>
    <row r="53" spans="2:12" x14ac:dyDescent="0.35">
      <c r="B53" s="122" t="s">
        <v>178</v>
      </c>
      <c r="C53" s="123" t="s">
        <v>179</v>
      </c>
      <c r="D53" s="155">
        <f>D54+D55+D56+D57</f>
        <v>0</v>
      </c>
      <c r="E53" s="155">
        <f t="shared" ref="E53:L53" si="10">E54+E55+E56+E57</f>
        <v>0</v>
      </c>
      <c r="F53" s="155">
        <f t="shared" si="10"/>
        <v>0</v>
      </c>
      <c r="G53" s="155">
        <f t="shared" si="10"/>
        <v>0</v>
      </c>
      <c r="H53" s="155">
        <f t="shared" si="10"/>
        <v>0</v>
      </c>
      <c r="I53" s="155">
        <f t="shared" si="10"/>
        <v>0</v>
      </c>
      <c r="J53" s="155">
        <f t="shared" si="10"/>
        <v>0</v>
      </c>
      <c r="K53" s="155">
        <f t="shared" si="10"/>
        <v>0</v>
      </c>
      <c r="L53" s="155">
        <f t="shared" si="10"/>
        <v>0</v>
      </c>
    </row>
    <row r="54" spans="2:12" hidden="1" x14ac:dyDescent="0.35">
      <c r="B54" s="84" t="s">
        <v>180</v>
      </c>
      <c r="C54" s="76" t="s">
        <v>181</v>
      </c>
      <c r="D54" s="150"/>
      <c r="E54" s="150"/>
      <c r="F54" s="150"/>
      <c r="G54" s="150"/>
      <c r="H54" s="150"/>
      <c r="I54" s="150"/>
      <c r="J54" s="150"/>
      <c r="K54" s="150"/>
      <c r="L54" s="150"/>
    </row>
    <row r="55" spans="2:12" hidden="1" x14ac:dyDescent="0.35">
      <c r="B55" s="84" t="s">
        <v>182</v>
      </c>
      <c r="C55" s="76" t="s">
        <v>183</v>
      </c>
      <c r="D55" s="150"/>
      <c r="E55" s="150"/>
      <c r="F55" s="150"/>
      <c r="G55" s="150"/>
      <c r="H55" s="150"/>
      <c r="I55" s="150"/>
      <c r="J55" s="150"/>
      <c r="K55" s="150"/>
      <c r="L55" s="150"/>
    </row>
    <row r="56" spans="2:12" hidden="1" x14ac:dyDescent="0.35">
      <c r="B56" s="84" t="s">
        <v>184</v>
      </c>
      <c r="C56" s="76" t="s">
        <v>185</v>
      </c>
      <c r="D56" s="150"/>
      <c r="E56" s="150"/>
      <c r="F56" s="150"/>
      <c r="G56" s="150"/>
      <c r="H56" s="150"/>
      <c r="I56" s="150"/>
      <c r="J56" s="150"/>
      <c r="K56" s="150"/>
      <c r="L56" s="150"/>
    </row>
    <row r="57" spans="2:12" hidden="1" x14ac:dyDescent="0.35">
      <c r="B57" s="84" t="s">
        <v>186</v>
      </c>
      <c r="C57" s="76" t="s">
        <v>187</v>
      </c>
      <c r="D57" s="150"/>
      <c r="E57" s="150"/>
      <c r="F57" s="150"/>
      <c r="G57" s="150"/>
      <c r="H57" s="150"/>
      <c r="I57" s="150"/>
      <c r="J57" s="150"/>
      <c r="K57" s="150"/>
      <c r="L57" s="150"/>
    </row>
    <row r="58" spans="2:12" ht="22" hidden="1" x14ac:dyDescent="0.35">
      <c r="B58" s="84" t="s">
        <v>188</v>
      </c>
      <c r="C58" s="76" t="s">
        <v>189</v>
      </c>
      <c r="D58" s="150"/>
      <c r="E58" s="150"/>
      <c r="F58" s="150"/>
      <c r="G58" s="150"/>
      <c r="H58" s="150"/>
      <c r="I58" s="150"/>
      <c r="J58" s="150"/>
      <c r="K58" s="150"/>
      <c r="L58" s="150"/>
    </row>
    <row r="59" spans="2:12" hidden="1" x14ac:dyDescent="0.35">
      <c r="B59" s="84" t="s">
        <v>190</v>
      </c>
      <c r="C59" s="76" t="s">
        <v>191</v>
      </c>
      <c r="D59" s="150"/>
      <c r="E59" s="150"/>
      <c r="F59" s="150"/>
      <c r="G59" s="150"/>
      <c r="H59" s="150"/>
      <c r="I59" s="150"/>
      <c r="J59" s="150"/>
      <c r="K59" s="150"/>
      <c r="L59" s="150"/>
    </row>
    <row r="60" spans="2:12" ht="22" x14ac:dyDescent="0.35">
      <c r="B60" s="122" t="s">
        <v>192</v>
      </c>
      <c r="C60" s="123" t="s">
        <v>193</v>
      </c>
      <c r="D60" s="155">
        <f>D61+D62+D63+D64</f>
        <v>0</v>
      </c>
      <c r="E60" s="155">
        <f t="shared" ref="E60:L60" si="11">E61+E62+E63+E64</f>
        <v>0</v>
      </c>
      <c r="F60" s="155">
        <f t="shared" si="11"/>
        <v>0</v>
      </c>
      <c r="G60" s="155">
        <f t="shared" si="11"/>
        <v>0</v>
      </c>
      <c r="H60" s="155">
        <f t="shared" si="11"/>
        <v>0</v>
      </c>
      <c r="I60" s="155">
        <f t="shared" si="11"/>
        <v>0</v>
      </c>
      <c r="J60" s="155">
        <f t="shared" si="11"/>
        <v>0</v>
      </c>
      <c r="K60" s="155">
        <f t="shared" si="11"/>
        <v>0</v>
      </c>
      <c r="L60" s="155">
        <f t="shared" si="11"/>
        <v>0</v>
      </c>
    </row>
    <row r="61" spans="2:12" ht="29.25" hidden="1" customHeight="1" x14ac:dyDescent="0.35">
      <c r="B61" s="84" t="s">
        <v>194</v>
      </c>
      <c r="C61" s="76" t="s">
        <v>195</v>
      </c>
      <c r="D61" s="150"/>
      <c r="E61" s="150"/>
      <c r="F61" s="150"/>
      <c r="G61" s="150"/>
      <c r="H61" s="150"/>
      <c r="I61" s="150"/>
      <c r="J61" s="150"/>
      <c r="K61" s="150"/>
      <c r="L61" s="150"/>
    </row>
    <row r="62" spans="2:12" ht="30.75" hidden="1" customHeight="1" x14ac:dyDescent="0.35">
      <c r="B62" s="84" t="s">
        <v>196</v>
      </c>
      <c r="C62" s="76" t="s">
        <v>197</v>
      </c>
      <c r="D62" s="150"/>
      <c r="E62" s="150"/>
      <c r="F62" s="150"/>
      <c r="G62" s="150"/>
      <c r="H62" s="150"/>
      <c r="I62" s="150"/>
      <c r="J62" s="150"/>
      <c r="K62" s="150"/>
      <c r="L62" s="150"/>
    </row>
    <row r="63" spans="2:12" ht="22" hidden="1" x14ac:dyDescent="0.35">
      <c r="B63" s="84" t="s">
        <v>198</v>
      </c>
      <c r="C63" s="76" t="s">
        <v>199</v>
      </c>
      <c r="D63" s="150"/>
      <c r="E63" s="150"/>
      <c r="F63" s="150"/>
      <c r="G63" s="150"/>
      <c r="H63" s="150"/>
      <c r="I63" s="150"/>
      <c r="J63" s="150"/>
      <c r="K63" s="150"/>
      <c r="L63" s="150"/>
    </row>
    <row r="64" spans="2:12" ht="22" hidden="1" x14ac:dyDescent="0.35">
      <c r="B64" s="84" t="s">
        <v>200</v>
      </c>
      <c r="C64" s="76" t="s">
        <v>201</v>
      </c>
      <c r="D64" s="150"/>
      <c r="E64" s="150"/>
      <c r="F64" s="150"/>
      <c r="G64" s="150"/>
      <c r="H64" s="150"/>
      <c r="I64" s="150"/>
      <c r="J64" s="150"/>
      <c r="K64" s="150"/>
      <c r="L64" s="150"/>
    </row>
    <row r="65" spans="2:12" ht="22" hidden="1" x14ac:dyDescent="0.35">
      <c r="B65" s="84" t="s">
        <v>202</v>
      </c>
      <c r="C65" s="76" t="s">
        <v>203</v>
      </c>
      <c r="D65" s="150"/>
      <c r="E65" s="150"/>
      <c r="F65" s="150"/>
      <c r="G65" s="150"/>
      <c r="H65" s="150"/>
      <c r="I65" s="150"/>
      <c r="J65" s="150"/>
      <c r="K65" s="150"/>
      <c r="L65" s="150"/>
    </row>
    <row r="66" spans="2:12" hidden="1" x14ac:dyDescent="0.35">
      <c r="B66" s="84" t="s">
        <v>204</v>
      </c>
      <c r="C66" s="76" t="s">
        <v>205</v>
      </c>
      <c r="D66" s="151"/>
      <c r="E66" s="151"/>
      <c r="F66" s="151"/>
      <c r="G66" s="151"/>
      <c r="H66" s="151"/>
      <c r="I66" s="151"/>
      <c r="J66" s="151"/>
      <c r="K66" s="151"/>
      <c r="L66" s="151"/>
    </row>
    <row r="67" spans="2:12" ht="22" hidden="1" x14ac:dyDescent="0.35">
      <c r="B67" s="84" t="s">
        <v>206</v>
      </c>
      <c r="C67" s="76" t="s">
        <v>207</v>
      </c>
      <c r="D67" s="151"/>
      <c r="E67" s="151"/>
      <c r="F67" s="151"/>
      <c r="G67" s="151"/>
      <c r="H67" s="151"/>
      <c r="I67" s="151"/>
      <c r="J67" s="151"/>
      <c r="K67" s="151"/>
      <c r="L67" s="151"/>
    </row>
    <row r="68" spans="2:12" s="125" customFormat="1" x14ac:dyDescent="0.35">
      <c r="B68" s="117" t="s">
        <v>208</v>
      </c>
      <c r="C68" s="75">
        <v>226</v>
      </c>
      <c r="D68" s="152">
        <f t="shared" ref="D68:L68" si="12">D69+D72+D73+D74+D75+D76+D77+D83</f>
        <v>202200</v>
      </c>
      <c r="E68" s="152">
        <f t="shared" si="12"/>
        <v>202200</v>
      </c>
      <c r="F68" s="152">
        <f t="shared" si="12"/>
        <v>0</v>
      </c>
      <c r="G68" s="152">
        <f t="shared" si="12"/>
        <v>252200</v>
      </c>
      <c r="H68" s="152">
        <f t="shared" si="12"/>
        <v>252200</v>
      </c>
      <c r="I68" s="152">
        <f t="shared" si="12"/>
        <v>0</v>
      </c>
      <c r="J68" s="152">
        <f t="shared" si="12"/>
        <v>252300</v>
      </c>
      <c r="K68" s="152">
        <f t="shared" si="12"/>
        <v>252300</v>
      </c>
      <c r="L68" s="152">
        <f t="shared" si="12"/>
        <v>0</v>
      </c>
    </row>
    <row r="69" spans="2:12" ht="64" hidden="1" x14ac:dyDescent="0.35">
      <c r="B69" s="122" t="s">
        <v>209</v>
      </c>
      <c r="C69" s="123" t="s">
        <v>210</v>
      </c>
      <c r="D69" s="153">
        <f>D70+D71</f>
        <v>0</v>
      </c>
      <c r="E69" s="153">
        <f t="shared" ref="E69:L69" si="13">E70+E71</f>
        <v>0</v>
      </c>
      <c r="F69" s="153">
        <f t="shared" si="13"/>
        <v>0</v>
      </c>
      <c r="G69" s="153">
        <f t="shared" si="13"/>
        <v>0</v>
      </c>
      <c r="H69" s="153">
        <f t="shared" si="13"/>
        <v>0</v>
      </c>
      <c r="I69" s="153">
        <f t="shared" si="13"/>
        <v>0</v>
      </c>
      <c r="J69" s="153">
        <f t="shared" si="13"/>
        <v>0</v>
      </c>
      <c r="K69" s="153">
        <f t="shared" si="13"/>
        <v>0</v>
      </c>
      <c r="L69" s="153">
        <f t="shared" si="13"/>
        <v>0</v>
      </c>
    </row>
    <row r="70" spans="2:12" ht="22" hidden="1" x14ac:dyDescent="0.35">
      <c r="B70" s="84" t="s">
        <v>211</v>
      </c>
      <c r="C70" s="76" t="s">
        <v>212</v>
      </c>
      <c r="D70" s="151"/>
      <c r="E70" s="151"/>
      <c r="F70" s="151"/>
      <c r="G70" s="151"/>
      <c r="H70" s="151"/>
      <c r="I70" s="151"/>
      <c r="J70" s="151"/>
      <c r="K70" s="151"/>
      <c r="L70" s="151"/>
    </row>
    <row r="71" spans="2:12" ht="22" hidden="1" x14ac:dyDescent="0.35">
      <c r="B71" s="84" t="s">
        <v>213</v>
      </c>
      <c r="C71" s="76" t="s">
        <v>214</v>
      </c>
      <c r="D71" s="151"/>
      <c r="E71" s="151"/>
      <c r="F71" s="151"/>
      <c r="G71" s="151"/>
      <c r="H71" s="151"/>
      <c r="I71" s="151"/>
      <c r="J71" s="151"/>
      <c r="K71" s="151"/>
      <c r="L71" s="151"/>
    </row>
    <row r="72" spans="2:12" hidden="1" x14ac:dyDescent="0.35">
      <c r="B72" s="84" t="s">
        <v>215</v>
      </c>
      <c r="C72" s="76" t="s">
        <v>216</v>
      </c>
      <c r="D72" s="151"/>
      <c r="E72" s="151"/>
      <c r="F72" s="151"/>
      <c r="G72" s="151"/>
      <c r="H72" s="151"/>
      <c r="I72" s="151"/>
      <c r="J72" s="151"/>
      <c r="K72" s="151"/>
      <c r="L72" s="151"/>
    </row>
    <row r="73" spans="2:12" hidden="1" x14ac:dyDescent="0.35">
      <c r="B73" s="84" t="s">
        <v>217</v>
      </c>
      <c r="C73" s="76" t="s">
        <v>218</v>
      </c>
      <c r="D73" s="151"/>
      <c r="E73" s="151"/>
      <c r="F73" s="151"/>
      <c r="G73" s="151"/>
      <c r="H73" s="151"/>
      <c r="I73" s="151"/>
      <c r="J73" s="151"/>
      <c r="K73" s="151"/>
      <c r="L73" s="151"/>
    </row>
    <row r="74" spans="2:12" ht="27" customHeight="1" x14ac:dyDescent="0.35">
      <c r="B74" s="84" t="s">
        <v>219</v>
      </c>
      <c r="C74" s="76" t="s">
        <v>220</v>
      </c>
      <c r="D74" s="151">
        <v>2200</v>
      </c>
      <c r="E74" s="151">
        <v>2200</v>
      </c>
      <c r="F74" s="151"/>
      <c r="G74" s="151">
        <v>2200</v>
      </c>
      <c r="H74" s="151">
        <v>2200</v>
      </c>
      <c r="I74" s="151"/>
      <c r="J74" s="151">
        <v>2300</v>
      </c>
      <c r="K74" s="151">
        <v>2300</v>
      </c>
      <c r="L74" s="151"/>
    </row>
    <row r="75" spans="2:12" hidden="1" x14ac:dyDescent="0.35">
      <c r="B75" s="84" t="s">
        <v>221</v>
      </c>
      <c r="C75" s="76" t="s">
        <v>222</v>
      </c>
      <c r="D75" s="151"/>
      <c r="E75" s="151"/>
      <c r="F75" s="151"/>
      <c r="G75" s="151"/>
      <c r="H75" s="151"/>
      <c r="I75" s="151"/>
      <c r="J75" s="151"/>
      <c r="K75" s="151"/>
      <c r="L75" s="151"/>
    </row>
    <row r="76" spans="2:12" ht="32.5" hidden="1" x14ac:dyDescent="0.35">
      <c r="B76" s="84" t="s">
        <v>223</v>
      </c>
      <c r="C76" s="76" t="s">
        <v>224</v>
      </c>
      <c r="D76" s="151"/>
      <c r="E76" s="151"/>
      <c r="F76" s="151"/>
      <c r="G76" s="151"/>
      <c r="H76" s="151"/>
      <c r="I76" s="151"/>
      <c r="J76" s="151"/>
      <c r="K76" s="151"/>
      <c r="L76" s="151"/>
    </row>
    <row r="77" spans="2:12" s="127" customFormat="1" x14ac:dyDescent="0.35">
      <c r="B77" s="122" t="s">
        <v>225</v>
      </c>
      <c r="C77" s="123" t="s">
        <v>226</v>
      </c>
      <c r="D77" s="158">
        <f>D78+D79</f>
        <v>200000</v>
      </c>
      <c r="E77" s="158">
        <f t="shared" ref="E77:L77" si="14">E78+E79</f>
        <v>200000</v>
      </c>
      <c r="F77" s="158">
        <f t="shared" si="14"/>
        <v>0</v>
      </c>
      <c r="G77" s="158">
        <f t="shared" si="14"/>
        <v>250000</v>
      </c>
      <c r="H77" s="158">
        <f t="shared" si="14"/>
        <v>250000</v>
      </c>
      <c r="I77" s="158">
        <f t="shared" si="14"/>
        <v>0</v>
      </c>
      <c r="J77" s="158">
        <f t="shared" si="14"/>
        <v>250000</v>
      </c>
      <c r="K77" s="158">
        <f t="shared" si="14"/>
        <v>250000</v>
      </c>
      <c r="L77" s="158">
        <f t="shared" si="14"/>
        <v>0</v>
      </c>
    </row>
    <row r="78" spans="2:12" hidden="1" x14ac:dyDescent="0.35">
      <c r="B78" s="84" t="s">
        <v>227</v>
      </c>
      <c r="C78" s="76" t="s">
        <v>228</v>
      </c>
      <c r="D78" s="151"/>
      <c r="E78" s="151"/>
      <c r="F78" s="151"/>
      <c r="G78" s="151"/>
      <c r="H78" s="151"/>
      <c r="I78" s="151"/>
      <c r="J78" s="151"/>
      <c r="K78" s="151"/>
      <c r="L78" s="151"/>
    </row>
    <row r="79" spans="2:12" ht="25.5" customHeight="1" x14ac:dyDescent="0.35">
      <c r="B79" s="84" t="s">
        <v>229</v>
      </c>
      <c r="C79" s="76" t="s">
        <v>230</v>
      </c>
      <c r="D79" s="151">
        <f>D80+D81+D82</f>
        <v>200000</v>
      </c>
      <c r="E79" s="151">
        <f t="shared" ref="E79:L79" si="15">E80+E81+E82</f>
        <v>200000</v>
      </c>
      <c r="F79" s="151">
        <f t="shared" si="15"/>
        <v>0</v>
      </c>
      <c r="G79" s="151">
        <f t="shared" si="15"/>
        <v>250000</v>
      </c>
      <c r="H79" s="151">
        <f t="shared" si="15"/>
        <v>250000</v>
      </c>
      <c r="I79" s="151">
        <f t="shared" si="15"/>
        <v>0</v>
      </c>
      <c r="J79" s="151">
        <f t="shared" si="15"/>
        <v>250000</v>
      </c>
      <c r="K79" s="151">
        <f t="shared" si="15"/>
        <v>250000</v>
      </c>
      <c r="L79" s="151">
        <f t="shared" si="15"/>
        <v>0</v>
      </c>
    </row>
    <row r="80" spans="2:12" s="121" customFormat="1" ht="17.25" hidden="1" customHeight="1" x14ac:dyDescent="0.35">
      <c r="B80" s="119" t="s">
        <v>231</v>
      </c>
      <c r="C80" s="120" t="s">
        <v>232</v>
      </c>
      <c r="D80" s="159"/>
      <c r="E80" s="159"/>
      <c r="F80" s="159"/>
      <c r="G80" s="159"/>
      <c r="H80" s="159"/>
      <c r="I80" s="159"/>
      <c r="J80" s="159"/>
      <c r="K80" s="159"/>
      <c r="L80" s="159"/>
    </row>
    <row r="81" spans="2:12" s="121" customFormat="1" hidden="1" x14ac:dyDescent="0.35">
      <c r="B81" s="119" t="s">
        <v>233</v>
      </c>
      <c r="C81" s="120" t="s">
        <v>234</v>
      </c>
      <c r="D81" s="159"/>
      <c r="E81" s="159"/>
      <c r="F81" s="159"/>
      <c r="G81" s="159"/>
      <c r="H81" s="159"/>
      <c r="I81" s="159"/>
      <c r="J81" s="159"/>
      <c r="K81" s="159"/>
      <c r="L81" s="159"/>
    </row>
    <row r="82" spans="2:12" s="121" customFormat="1" ht="22" x14ac:dyDescent="0.35">
      <c r="B82" s="119" t="s">
        <v>235</v>
      </c>
      <c r="C82" s="120" t="s">
        <v>236</v>
      </c>
      <c r="D82" s="159">
        <v>200000</v>
      </c>
      <c r="E82" s="159">
        <v>200000</v>
      </c>
      <c r="F82" s="159"/>
      <c r="G82" s="159">
        <v>250000</v>
      </c>
      <c r="H82" s="159">
        <v>250000</v>
      </c>
      <c r="I82" s="159"/>
      <c r="J82" s="159">
        <v>250000</v>
      </c>
      <c r="K82" s="159">
        <v>250000</v>
      </c>
      <c r="L82" s="159"/>
    </row>
    <row r="83" spans="2:12" ht="22" hidden="1" x14ac:dyDescent="0.35">
      <c r="B83" s="84" t="s">
        <v>237</v>
      </c>
      <c r="C83" s="76" t="s">
        <v>238</v>
      </c>
      <c r="D83" s="151"/>
      <c r="E83" s="151"/>
      <c r="F83" s="151"/>
      <c r="G83" s="151"/>
      <c r="H83" s="151"/>
      <c r="I83" s="151"/>
      <c r="J83" s="151"/>
      <c r="K83" s="151"/>
      <c r="L83" s="151"/>
    </row>
    <row r="84" spans="2:12" hidden="1" x14ac:dyDescent="0.35">
      <c r="B84" s="117" t="s">
        <v>77</v>
      </c>
      <c r="C84" s="75"/>
      <c r="D84" s="153"/>
      <c r="E84" s="153"/>
      <c r="F84" s="153"/>
      <c r="G84" s="153"/>
      <c r="H84" s="153"/>
      <c r="I84" s="153"/>
      <c r="J84" s="153"/>
      <c r="K84" s="153"/>
      <c r="L84" s="153"/>
    </row>
    <row r="85" spans="2:12" ht="32.5" hidden="1" x14ac:dyDescent="0.35">
      <c r="B85" s="80" t="s">
        <v>239</v>
      </c>
      <c r="C85" s="70"/>
      <c r="D85" s="153"/>
      <c r="E85" s="153"/>
      <c r="F85" s="153"/>
      <c r="G85" s="153"/>
      <c r="H85" s="153"/>
      <c r="I85" s="153"/>
      <c r="J85" s="153"/>
      <c r="K85" s="153"/>
      <c r="L85" s="153"/>
    </row>
    <row r="86" spans="2:12" hidden="1" x14ac:dyDescent="0.35">
      <c r="B86" s="84" t="s">
        <v>240</v>
      </c>
      <c r="C86" s="76"/>
      <c r="D86" s="151"/>
      <c r="E86" s="151"/>
      <c r="F86" s="151"/>
      <c r="G86" s="151"/>
      <c r="H86" s="151"/>
      <c r="I86" s="151"/>
      <c r="J86" s="151"/>
      <c r="K86" s="151"/>
      <c r="L86" s="151"/>
    </row>
    <row r="87" spans="2:12" hidden="1" x14ac:dyDescent="0.35">
      <c r="B87" s="117" t="s">
        <v>241</v>
      </c>
      <c r="C87" s="75">
        <v>260</v>
      </c>
      <c r="D87" s="152">
        <f>D88</f>
        <v>0</v>
      </c>
      <c r="E87" s="152">
        <f t="shared" ref="E87:L87" si="16">E88</f>
        <v>0</v>
      </c>
      <c r="F87" s="152">
        <f t="shared" si="16"/>
        <v>0</v>
      </c>
      <c r="G87" s="152">
        <f t="shared" si="16"/>
        <v>0</v>
      </c>
      <c r="H87" s="152">
        <f t="shared" si="16"/>
        <v>0</v>
      </c>
      <c r="I87" s="152">
        <f t="shared" si="16"/>
        <v>0</v>
      </c>
      <c r="J87" s="152">
        <f t="shared" si="16"/>
        <v>0</v>
      </c>
      <c r="K87" s="152">
        <f t="shared" si="16"/>
        <v>0</v>
      </c>
      <c r="L87" s="152">
        <f t="shared" si="16"/>
        <v>0</v>
      </c>
    </row>
    <row r="88" spans="2:12" ht="22" hidden="1" x14ac:dyDescent="0.35">
      <c r="B88" s="80" t="s">
        <v>242</v>
      </c>
      <c r="C88" s="70">
        <v>262</v>
      </c>
      <c r="D88" s="152">
        <f>D89+D90</f>
        <v>0</v>
      </c>
      <c r="E88" s="152">
        <f t="shared" ref="E88:L88" si="17">E89+E90</f>
        <v>0</v>
      </c>
      <c r="F88" s="152">
        <f t="shared" si="17"/>
        <v>0</v>
      </c>
      <c r="G88" s="152">
        <f t="shared" si="17"/>
        <v>0</v>
      </c>
      <c r="H88" s="152">
        <f t="shared" si="17"/>
        <v>0</v>
      </c>
      <c r="I88" s="152">
        <f t="shared" si="17"/>
        <v>0</v>
      </c>
      <c r="J88" s="152">
        <f t="shared" si="17"/>
        <v>0</v>
      </c>
      <c r="K88" s="152">
        <f t="shared" si="17"/>
        <v>0</v>
      </c>
      <c r="L88" s="152">
        <f t="shared" si="17"/>
        <v>0</v>
      </c>
    </row>
    <row r="89" spans="2:12" hidden="1" x14ac:dyDescent="0.35">
      <c r="B89" s="84" t="s">
        <v>243</v>
      </c>
      <c r="C89" s="76" t="s">
        <v>244</v>
      </c>
      <c r="D89" s="151"/>
      <c r="E89" s="151"/>
      <c r="F89" s="151"/>
      <c r="G89" s="151"/>
      <c r="H89" s="151"/>
      <c r="I89" s="151"/>
      <c r="J89" s="151"/>
      <c r="K89" s="151"/>
      <c r="L89" s="151"/>
    </row>
    <row r="90" spans="2:12" hidden="1" x14ac:dyDescent="0.35">
      <c r="B90" s="84" t="s">
        <v>245</v>
      </c>
      <c r="C90" s="76" t="s">
        <v>246</v>
      </c>
      <c r="D90" s="151"/>
      <c r="E90" s="151"/>
      <c r="F90" s="151"/>
      <c r="G90" s="151"/>
      <c r="H90" s="151"/>
      <c r="I90" s="151"/>
      <c r="J90" s="151"/>
      <c r="K90" s="151"/>
      <c r="L90" s="151"/>
    </row>
    <row r="91" spans="2:12" x14ac:dyDescent="0.35">
      <c r="B91" s="117" t="s">
        <v>247</v>
      </c>
      <c r="C91" s="75">
        <v>290</v>
      </c>
      <c r="D91" s="152">
        <f>D92+D93+D94+D95+D96</f>
        <v>5000</v>
      </c>
      <c r="E91" s="152">
        <f t="shared" ref="E91:L91" si="18">E92+E93+E94+E95+E96</f>
        <v>5000</v>
      </c>
      <c r="F91" s="152">
        <f t="shared" si="18"/>
        <v>0</v>
      </c>
      <c r="G91" s="152">
        <f t="shared" si="18"/>
        <v>5000</v>
      </c>
      <c r="H91" s="152">
        <f t="shared" si="18"/>
        <v>5000</v>
      </c>
      <c r="I91" s="152">
        <f t="shared" si="18"/>
        <v>0</v>
      </c>
      <c r="J91" s="152">
        <f t="shared" si="18"/>
        <v>5000</v>
      </c>
      <c r="K91" s="152">
        <f t="shared" si="18"/>
        <v>5000</v>
      </c>
      <c r="L91" s="152">
        <f t="shared" si="18"/>
        <v>0</v>
      </c>
    </row>
    <row r="92" spans="2:12" ht="43" x14ac:dyDescent="0.35">
      <c r="B92" s="84" t="s">
        <v>248</v>
      </c>
      <c r="C92" s="76" t="s">
        <v>249</v>
      </c>
      <c r="D92" s="151">
        <v>5000</v>
      </c>
      <c r="E92" s="151">
        <v>5000</v>
      </c>
      <c r="F92" s="151"/>
      <c r="G92" s="151">
        <v>5000</v>
      </c>
      <c r="H92" s="151">
        <v>5000</v>
      </c>
      <c r="I92" s="151"/>
      <c r="J92" s="151">
        <v>5000</v>
      </c>
      <c r="K92" s="151">
        <v>5000</v>
      </c>
      <c r="L92" s="151"/>
    </row>
    <row r="93" spans="2:12" hidden="1" x14ac:dyDescent="0.35">
      <c r="B93" s="84" t="s">
        <v>250</v>
      </c>
      <c r="C93" s="76" t="s">
        <v>251</v>
      </c>
      <c r="D93" s="151"/>
      <c r="E93" s="151"/>
      <c r="F93" s="151"/>
      <c r="G93" s="151"/>
      <c r="H93" s="151"/>
      <c r="I93" s="151"/>
      <c r="J93" s="151"/>
      <c r="K93" s="151"/>
      <c r="L93" s="151"/>
    </row>
    <row r="94" spans="2:12" ht="43" hidden="1" x14ac:dyDescent="0.35">
      <c r="B94" s="84" t="s">
        <v>252</v>
      </c>
      <c r="C94" s="76" t="s">
        <v>253</v>
      </c>
      <c r="D94" s="151"/>
      <c r="E94" s="151"/>
      <c r="F94" s="151"/>
      <c r="G94" s="151"/>
      <c r="H94" s="151"/>
      <c r="I94" s="151"/>
      <c r="J94" s="151"/>
      <c r="K94" s="151"/>
      <c r="L94" s="151"/>
    </row>
    <row r="95" spans="2:12" ht="22" hidden="1" x14ac:dyDescent="0.35">
      <c r="B95" s="84" t="s">
        <v>254</v>
      </c>
      <c r="C95" s="76" t="s">
        <v>255</v>
      </c>
      <c r="D95" s="151"/>
      <c r="E95" s="151"/>
      <c r="F95" s="151"/>
      <c r="G95" s="151"/>
      <c r="H95" s="151"/>
      <c r="I95" s="151"/>
      <c r="J95" s="151"/>
      <c r="K95" s="151"/>
      <c r="L95" s="151"/>
    </row>
    <row r="96" spans="2:12" hidden="1" x14ac:dyDescent="0.35">
      <c r="B96" s="84" t="s">
        <v>256</v>
      </c>
      <c r="C96" s="76" t="s">
        <v>257</v>
      </c>
      <c r="D96" s="151"/>
      <c r="E96" s="151"/>
      <c r="F96" s="151"/>
      <c r="G96" s="151"/>
      <c r="H96" s="151"/>
      <c r="I96" s="151"/>
      <c r="J96" s="151"/>
      <c r="K96" s="151"/>
      <c r="L96" s="151"/>
    </row>
    <row r="97" spans="2:12" x14ac:dyDescent="0.35">
      <c r="B97" s="117" t="s">
        <v>258</v>
      </c>
      <c r="C97" s="75">
        <v>300</v>
      </c>
      <c r="D97" s="152">
        <f>D98+D100</f>
        <v>100000</v>
      </c>
      <c r="E97" s="152">
        <f t="shared" ref="E97:L97" si="19">E98+E100</f>
        <v>100000</v>
      </c>
      <c r="F97" s="152">
        <f t="shared" si="19"/>
        <v>0</v>
      </c>
      <c r="G97" s="152">
        <f t="shared" si="19"/>
        <v>100000</v>
      </c>
      <c r="H97" s="152">
        <f t="shared" si="19"/>
        <v>100000</v>
      </c>
      <c r="I97" s="152">
        <f t="shared" si="19"/>
        <v>0</v>
      </c>
      <c r="J97" s="152">
        <f t="shared" si="19"/>
        <v>100000</v>
      </c>
      <c r="K97" s="152">
        <f t="shared" si="19"/>
        <v>100000</v>
      </c>
      <c r="L97" s="152">
        <f t="shared" si="19"/>
        <v>0</v>
      </c>
    </row>
    <row r="98" spans="2:12" ht="22" x14ac:dyDescent="0.35">
      <c r="B98" s="80" t="s">
        <v>259</v>
      </c>
      <c r="C98" s="70">
        <v>310</v>
      </c>
      <c r="D98" s="152">
        <f>D99</f>
        <v>50000</v>
      </c>
      <c r="E98" s="152">
        <f t="shared" ref="E98:L98" si="20">E99</f>
        <v>50000</v>
      </c>
      <c r="F98" s="152">
        <f t="shared" si="20"/>
        <v>0</v>
      </c>
      <c r="G98" s="152">
        <f t="shared" si="20"/>
        <v>50000</v>
      </c>
      <c r="H98" s="152">
        <f t="shared" si="20"/>
        <v>50000</v>
      </c>
      <c r="I98" s="152">
        <f t="shared" si="20"/>
        <v>0</v>
      </c>
      <c r="J98" s="152">
        <f t="shared" si="20"/>
        <v>50000</v>
      </c>
      <c r="K98" s="152">
        <f t="shared" si="20"/>
        <v>50000</v>
      </c>
      <c r="L98" s="152">
        <f t="shared" si="20"/>
        <v>0</v>
      </c>
    </row>
    <row r="99" spans="2:12" ht="22" x14ac:dyDescent="0.35">
      <c r="B99" s="84" t="s">
        <v>260</v>
      </c>
      <c r="C99" s="76" t="s">
        <v>261</v>
      </c>
      <c r="D99" s="151">
        <v>50000</v>
      </c>
      <c r="E99" s="151">
        <v>50000</v>
      </c>
      <c r="F99" s="151"/>
      <c r="G99" s="151">
        <v>50000</v>
      </c>
      <c r="H99" s="151">
        <v>50000</v>
      </c>
      <c r="I99" s="151"/>
      <c r="J99" s="151">
        <v>50000</v>
      </c>
      <c r="K99" s="151">
        <v>50000</v>
      </c>
      <c r="L99" s="151"/>
    </row>
    <row r="100" spans="2:12" ht="22" x14ac:dyDescent="0.35">
      <c r="B100" s="80" t="s">
        <v>262</v>
      </c>
      <c r="C100" s="70">
        <v>340</v>
      </c>
      <c r="D100" s="152">
        <f>D101</f>
        <v>50000</v>
      </c>
      <c r="E100" s="152">
        <f t="shared" ref="E100:L100" si="21">E101</f>
        <v>50000</v>
      </c>
      <c r="F100" s="152">
        <f t="shared" si="21"/>
        <v>0</v>
      </c>
      <c r="G100" s="152">
        <f t="shared" si="21"/>
        <v>50000</v>
      </c>
      <c r="H100" s="152">
        <f t="shared" si="21"/>
        <v>50000</v>
      </c>
      <c r="I100" s="152">
        <f t="shared" si="21"/>
        <v>0</v>
      </c>
      <c r="J100" s="152">
        <f t="shared" si="21"/>
        <v>50000</v>
      </c>
      <c r="K100" s="152">
        <f t="shared" si="21"/>
        <v>50000</v>
      </c>
      <c r="L100" s="152">
        <f t="shared" si="21"/>
        <v>0</v>
      </c>
    </row>
    <row r="101" spans="2:12" ht="22" x14ac:dyDescent="0.35">
      <c r="B101" s="80" t="s">
        <v>263</v>
      </c>
      <c r="C101" s="70" t="s">
        <v>264</v>
      </c>
      <c r="D101" s="152">
        <f>D102+D103+D104+D105+D106+D107</f>
        <v>50000</v>
      </c>
      <c r="E101" s="152">
        <f t="shared" ref="E101:L101" si="22">E102+E103+E104+E105+E106+E107</f>
        <v>50000</v>
      </c>
      <c r="F101" s="152">
        <f t="shared" si="22"/>
        <v>0</v>
      </c>
      <c r="G101" s="152">
        <f t="shared" si="22"/>
        <v>50000</v>
      </c>
      <c r="H101" s="152">
        <f t="shared" si="22"/>
        <v>50000</v>
      </c>
      <c r="I101" s="152">
        <f t="shared" si="22"/>
        <v>0</v>
      </c>
      <c r="J101" s="152">
        <f t="shared" si="22"/>
        <v>50000</v>
      </c>
      <c r="K101" s="152">
        <f t="shared" si="22"/>
        <v>50000</v>
      </c>
      <c r="L101" s="152">
        <f t="shared" si="22"/>
        <v>0</v>
      </c>
    </row>
    <row r="102" spans="2:12" hidden="1" x14ac:dyDescent="0.35">
      <c r="B102" s="84" t="s">
        <v>265</v>
      </c>
      <c r="C102" s="76" t="s">
        <v>266</v>
      </c>
      <c r="D102" s="151"/>
      <c r="E102" s="151"/>
      <c r="F102" s="151"/>
      <c r="G102" s="151"/>
      <c r="H102" s="151"/>
      <c r="I102" s="151"/>
      <c r="J102" s="151"/>
      <c r="K102" s="151"/>
      <c r="L102" s="151"/>
    </row>
    <row r="103" spans="2:12" hidden="1" x14ac:dyDescent="0.35">
      <c r="B103" s="84" t="s">
        <v>267</v>
      </c>
      <c r="C103" s="76" t="s">
        <v>268</v>
      </c>
      <c r="D103" s="151"/>
      <c r="E103" s="151"/>
      <c r="F103" s="151"/>
      <c r="G103" s="151"/>
      <c r="H103" s="151"/>
      <c r="I103" s="151"/>
      <c r="J103" s="151"/>
      <c r="K103" s="151"/>
      <c r="L103" s="151"/>
    </row>
    <row r="104" spans="2:12" hidden="1" x14ac:dyDescent="0.35">
      <c r="B104" s="84" t="s">
        <v>269</v>
      </c>
      <c r="C104" s="76" t="s">
        <v>270</v>
      </c>
      <c r="D104" s="151"/>
      <c r="E104" s="151"/>
      <c r="F104" s="151"/>
      <c r="G104" s="151"/>
      <c r="H104" s="151"/>
      <c r="I104" s="151"/>
      <c r="J104" s="151"/>
      <c r="K104" s="151"/>
      <c r="L104" s="151"/>
    </row>
    <row r="105" spans="2:12" x14ac:dyDescent="0.35">
      <c r="B105" s="84" t="s">
        <v>271</v>
      </c>
      <c r="C105" s="76" t="s">
        <v>272</v>
      </c>
      <c r="D105" s="151">
        <v>20000</v>
      </c>
      <c r="E105" s="151">
        <v>20000</v>
      </c>
      <c r="F105" s="151"/>
      <c r="G105" s="151">
        <v>20000</v>
      </c>
      <c r="H105" s="151">
        <v>20000</v>
      </c>
      <c r="I105" s="151"/>
      <c r="J105" s="151">
        <v>20000</v>
      </c>
      <c r="K105" s="151">
        <v>20000</v>
      </c>
      <c r="L105" s="151"/>
    </row>
    <row r="106" spans="2:12" hidden="1" x14ac:dyDescent="0.35">
      <c r="B106" s="84" t="s">
        <v>273</v>
      </c>
      <c r="C106" s="76" t="s">
        <v>274</v>
      </c>
      <c r="D106" s="151"/>
      <c r="E106" s="151"/>
      <c r="F106" s="151"/>
      <c r="G106" s="151"/>
      <c r="H106" s="151"/>
      <c r="I106" s="151"/>
      <c r="J106" s="151"/>
      <c r="K106" s="151"/>
      <c r="L106" s="151"/>
    </row>
    <row r="107" spans="2:12" x14ac:dyDescent="0.35">
      <c r="B107" s="128" t="s">
        <v>275</v>
      </c>
      <c r="C107" s="129" t="s">
        <v>276</v>
      </c>
      <c r="D107" s="160">
        <f>D108+D109</f>
        <v>30000</v>
      </c>
      <c r="E107" s="160">
        <f t="shared" ref="E107:L107" si="23">E108+E109</f>
        <v>30000</v>
      </c>
      <c r="F107" s="160">
        <f t="shared" si="23"/>
        <v>0</v>
      </c>
      <c r="G107" s="160">
        <f t="shared" si="23"/>
        <v>30000</v>
      </c>
      <c r="H107" s="160">
        <f t="shared" si="23"/>
        <v>30000</v>
      </c>
      <c r="I107" s="160">
        <f t="shared" si="23"/>
        <v>0</v>
      </c>
      <c r="J107" s="160">
        <f t="shared" si="23"/>
        <v>30000</v>
      </c>
      <c r="K107" s="160">
        <f t="shared" si="23"/>
        <v>30000</v>
      </c>
      <c r="L107" s="160">
        <f t="shared" si="23"/>
        <v>0</v>
      </c>
    </row>
    <row r="108" spans="2:12" x14ac:dyDescent="0.35">
      <c r="B108" s="84" t="s">
        <v>277</v>
      </c>
      <c r="C108" s="76" t="s">
        <v>278</v>
      </c>
      <c r="D108" s="151">
        <v>30000</v>
      </c>
      <c r="E108" s="151">
        <v>30000</v>
      </c>
      <c r="F108" s="151"/>
      <c r="G108" s="151">
        <v>30000</v>
      </c>
      <c r="H108" s="151">
        <v>30000</v>
      </c>
      <c r="I108" s="151"/>
      <c r="J108" s="151">
        <v>30000</v>
      </c>
      <c r="K108" s="151">
        <v>30000</v>
      </c>
      <c r="L108" s="151"/>
    </row>
    <row r="109" spans="2:12" hidden="1" x14ac:dyDescent="0.35">
      <c r="B109" s="84" t="s">
        <v>279</v>
      </c>
      <c r="C109" s="76" t="s">
        <v>280</v>
      </c>
      <c r="D109" s="151"/>
      <c r="E109" s="151"/>
      <c r="F109" s="151"/>
      <c r="G109" s="151"/>
      <c r="H109" s="151"/>
      <c r="I109" s="151"/>
      <c r="J109" s="151"/>
      <c r="K109" s="151"/>
      <c r="L109" s="151"/>
    </row>
    <row r="110" spans="2:12" ht="21" hidden="1" x14ac:dyDescent="0.35">
      <c r="B110" s="60" t="s">
        <v>281</v>
      </c>
      <c r="C110" s="61" t="s">
        <v>64</v>
      </c>
      <c r="D110" s="147"/>
      <c r="E110" s="147"/>
      <c r="F110" s="147"/>
      <c r="G110" s="147"/>
      <c r="H110" s="147"/>
      <c r="I110" s="147"/>
      <c r="J110" s="147"/>
      <c r="K110" s="147"/>
      <c r="L110" s="147"/>
    </row>
    <row r="111" spans="2:12" hidden="1" x14ac:dyDescent="0.35">
      <c r="B111" s="56" t="s">
        <v>30</v>
      </c>
      <c r="C111" s="145" t="s">
        <v>64</v>
      </c>
      <c r="D111" s="146"/>
      <c r="E111" s="146"/>
      <c r="F111" s="146"/>
      <c r="G111" s="146"/>
      <c r="H111" s="146"/>
      <c r="I111" s="146"/>
      <c r="J111" s="146"/>
      <c r="K111" s="146"/>
      <c r="L111" s="146"/>
    </row>
    <row r="112" spans="2:12" ht="21" hidden="1" x14ac:dyDescent="0.35">
      <c r="B112" s="148" t="s">
        <v>282</v>
      </c>
      <c r="C112" s="149" t="s">
        <v>64</v>
      </c>
      <c r="D112" s="146"/>
      <c r="E112" s="146"/>
      <c r="F112" s="146"/>
      <c r="G112" s="146"/>
      <c r="H112" s="146"/>
      <c r="I112" s="146"/>
      <c r="J112" s="146"/>
      <c r="K112" s="146"/>
      <c r="L112" s="146"/>
    </row>
    <row r="113" spans="2:12" ht="21" hidden="1" x14ac:dyDescent="0.35">
      <c r="B113" s="56" t="s">
        <v>283</v>
      </c>
      <c r="C113" s="145" t="s">
        <v>64</v>
      </c>
      <c r="D113" s="146"/>
      <c r="E113" s="146"/>
      <c r="F113" s="146"/>
      <c r="G113" s="146"/>
      <c r="H113" s="146"/>
      <c r="I113" s="146"/>
      <c r="J113" s="146"/>
      <c r="K113" s="146"/>
      <c r="L113" s="146"/>
    </row>
    <row r="114" spans="2:12" hidden="1" x14ac:dyDescent="0.35">
      <c r="B114" s="56" t="s">
        <v>284</v>
      </c>
      <c r="C114" s="145" t="s">
        <v>64</v>
      </c>
      <c r="D114" s="146"/>
      <c r="E114" s="146"/>
      <c r="F114" s="146"/>
      <c r="G114" s="146"/>
      <c r="H114" s="146"/>
      <c r="I114" s="146"/>
      <c r="J114" s="146"/>
      <c r="K114" s="146"/>
      <c r="L114" s="146"/>
    </row>
    <row r="115" spans="2:12" hidden="1" x14ac:dyDescent="0.35">
      <c r="B115" s="56" t="s">
        <v>285</v>
      </c>
      <c r="C115" s="145" t="s">
        <v>64</v>
      </c>
      <c r="D115" s="146"/>
      <c r="E115" s="146"/>
      <c r="F115" s="146"/>
      <c r="G115" s="146"/>
      <c r="H115" s="146"/>
      <c r="I115" s="146"/>
      <c r="J115" s="146"/>
      <c r="K115" s="146"/>
      <c r="L115" s="146"/>
    </row>
    <row r="116" spans="2:12" ht="6.75" customHeight="1" x14ac:dyDescent="0.35"/>
    <row r="117" spans="2:12" x14ac:dyDescent="0.35">
      <c r="B117" s="85" t="s">
        <v>115</v>
      </c>
      <c r="C117" s="1"/>
    </row>
    <row r="118" spans="2:12" x14ac:dyDescent="0.35">
      <c r="B118" s="85" t="s">
        <v>298</v>
      </c>
      <c r="C118" s="141"/>
      <c r="D118" s="244" t="s">
        <v>287</v>
      </c>
      <c r="E118" s="244"/>
    </row>
    <row r="119" spans="2:12" x14ac:dyDescent="0.35">
      <c r="B119" s="85" t="s">
        <v>116</v>
      </c>
      <c r="C119" s="1"/>
      <c r="D119" s="163"/>
      <c r="E119" s="163"/>
    </row>
    <row r="120" spans="2:12" x14ac:dyDescent="0.35">
      <c r="B120" s="144"/>
      <c r="D120" s="163"/>
      <c r="E120" s="163"/>
    </row>
    <row r="121" spans="2:12" hidden="1" x14ac:dyDescent="0.35">
      <c r="B121" s="144"/>
      <c r="D121" s="163"/>
      <c r="E121" s="163"/>
    </row>
    <row r="122" spans="2:12" x14ac:dyDescent="0.35">
      <c r="B122" s="224" t="s">
        <v>117</v>
      </c>
      <c r="C122" s="224"/>
      <c r="D122" s="163"/>
      <c r="E122" s="163"/>
    </row>
    <row r="123" spans="2:12" x14ac:dyDescent="0.35">
      <c r="B123" s="85" t="s">
        <v>299</v>
      </c>
      <c r="C123" s="141"/>
      <c r="D123" s="244" t="s">
        <v>300</v>
      </c>
      <c r="E123" s="244"/>
    </row>
    <row r="124" spans="2:12" x14ac:dyDescent="0.35">
      <c r="B124" s="85" t="s">
        <v>118</v>
      </c>
      <c r="C124" s="1"/>
      <c r="D124" s="163"/>
      <c r="E124" s="163"/>
    </row>
    <row r="125" spans="2:12" hidden="1" x14ac:dyDescent="0.35">
      <c r="B125" s="144"/>
      <c r="D125" s="163"/>
      <c r="E125" s="163"/>
    </row>
    <row r="126" spans="2:12" x14ac:dyDescent="0.35">
      <c r="B126" s="144"/>
      <c r="D126" s="163"/>
      <c r="E126" s="163"/>
    </row>
    <row r="127" spans="2:12" x14ac:dyDescent="0.35">
      <c r="B127" s="85" t="s">
        <v>311</v>
      </c>
      <c r="C127" s="141"/>
      <c r="D127" s="244" t="s">
        <v>302</v>
      </c>
      <c r="E127" s="244"/>
    </row>
    <row r="128" spans="2:12" x14ac:dyDescent="0.35">
      <c r="B128" s="85" t="s">
        <v>119</v>
      </c>
      <c r="C128" s="1"/>
    </row>
    <row r="129" spans="2:3" x14ac:dyDescent="0.35">
      <c r="B129" s="224"/>
      <c r="C129" s="224"/>
    </row>
    <row r="130" spans="2:3" x14ac:dyDescent="0.35">
      <c r="B130" s="5"/>
      <c r="C130" s="1"/>
    </row>
    <row r="131" spans="2:3" x14ac:dyDescent="0.35">
      <c r="B131" s="5"/>
      <c r="C131" s="1"/>
    </row>
    <row r="132" spans="2:3" x14ac:dyDescent="0.35">
      <c r="B132" s="5"/>
      <c r="C132" s="1"/>
    </row>
    <row r="133" spans="2:3" x14ac:dyDescent="0.35">
      <c r="B133" s="5"/>
      <c r="C133" s="1"/>
    </row>
    <row r="134" spans="2:3" ht="15.5" x14ac:dyDescent="0.35">
      <c r="B134" s="3"/>
      <c r="C134" s="87"/>
    </row>
    <row r="135" spans="2:3" x14ac:dyDescent="0.35">
      <c r="B135" s="5"/>
      <c r="C135" s="1"/>
    </row>
  </sheetData>
  <mergeCells count="16">
    <mergeCell ref="B122:C122"/>
    <mergeCell ref="B129:C129"/>
    <mergeCell ref="D118:E118"/>
    <mergeCell ref="D123:E123"/>
    <mergeCell ref="D127:E127"/>
    <mergeCell ref="J1:L1"/>
    <mergeCell ref="B3:L3"/>
    <mergeCell ref="C5:L5"/>
    <mergeCell ref="B9:B10"/>
    <mergeCell ref="C9:C10"/>
    <mergeCell ref="D9:D10"/>
    <mergeCell ref="E9:F9"/>
    <mergeCell ref="G9:G10"/>
    <mergeCell ref="H9:I9"/>
    <mergeCell ref="J9:J10"/>
    <mergeCell ref="K9:L9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5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33"/>
  <sheetViews>
    <sheetView tabSelected="1" view="pageBreakPreview" zoomScale="60" workbookViewId="0">
      <selection activeCell="D16" sqref="D16"/>
    </sheetView>
  </sheetViews>
  <sheetFormatPr defaultRowHeight="14.5" x14ac:dyDescent="0.35"/>
  <cols>
    <col min="2" max="2" width="10.1796875" bestFit="1" customWidth="1"/>
    <col min="3" max="3" width="70.81640625" customWidth="1"/>
    <col min="4" max="4" width="26.1796875" customWidth="1"/>
  </cols>
  <sheetData>
    <row r="1" spans="2:4" x14ac:dyDescent="0.35">
      <c r="D1" s="21" t="s">
        <v>22</v>
      </c>
    </row>
    <row r="2" spans="2:4" ht="15.5" x14ac:dyDescent="0.35">
      <c r="C2" s="101" t="s">
        <v>23</v>
      </c>
      <c r="D2" s="132"/>
    </row>
    <row r="3" spans="2:4" ht="15.5" x14ac:dyDescent="0.35">
      <c r="C3" s="138" t="s">
        <v>315</v>
      </c>
      <c r="D3" s="139"/>
    </row>
    <row r="4" spans="2:4" ht="15.5" x14ac:dyDescent="0.35">
      <c r="C4" s="87" t="s">
        <v>24</v>
      </c>
      <c r="D4" s="87"/>
    </row>
    <row r="5" spans="2:4" x14ac:dyDescent="0.35">
      <c r="C5" s="22"/>
      <c r="D5" s="23"/>
    </row>
    <row r="6" spans="2:4" ht="15.5" x14ac:dyDescent="0.35">
      <c r="B6" s="24" t="s">
        <v>25</v>
      </c>
      <c r="C6" s="25" t="s">
        <v>26</v>
      </c>
      <c r="D6" s="26" t="s">
        <v>27</v>
      </c>
    </row>
    <row r="7" spans="2:4" x14ac:dyDescent="0.35">
      <c r="B7" s="15">
        <v>1</v>
      </c>
      <c r="C7" s="27">
        <v>2</v>
      </c>
      <c r="D7" s="28">
        <v>3</v>
      </c>
    </row>
    <row r="8" spans="2:4" ht="15" x14ac:dyDescent="0.35">
      <c r="B8" s="29" t="s">
        <v>28</v>
      </c>
      <c r="C8" s="30" t="s">
        <v>29</v>
      </c>
      <c r="D8" s="31">
        <v>124745.5</v>
      </c>
    </row>
    <row r="9" spans="2:4" ht="15" customHeight="1" x14ac:dyDescent="0.35">
      <c r="B9" s="220"/>
      <c r="C9" s="32" t="s">
        <v>30</v>
      </c>
      <c r="D9" s="200">
        <v>12182.42</v>
      </c>
    </row>
    <row r="10" spans="2:4" ht="15" customHeight="1" x14ac:dyDescent="0.35">
      <c r="B10" s="221"/>
      <c r="C10" s="33" t="s">
        <v>31</v>
      </c>
      <c r="D10" s="201"/>
    </row>
    <row r="11" spans="2:4" ht="15" customHeight="1" x14ac:dyDescent="0.35">
      <c r="B11" s="218"/>
      <c r="C11" s="34" t="s">
        <v>32</v>
      </c>
      <c r="D11" s="198">
        <v>128.74</v>
      </c>
    </row>
    <row r="12" spans="2:4" ht="15.75" customHeight="1" x14ac:dyDescent="0.35">
      <c r="B12" s="219"/>
      <c r="C12" s="35" t="s">
        <v>33</v>
      </c>
      <c r="D12" s="199"/>
    </row>
    <row r="13" spans="2:4" ht="15" customHeight="1" x14ac:dyDescent="0.35">
      <c r="B13" s="36"/>
      <c r="C13" s="37" t="s">
        <v>34</v>
      </c>
      <c r="D13" s="38">
        <v>3429.11</v>
      </c>
    </row>
    <row r="14" spans="2:4" ht="15" customHeight="1" x14ac:dyDescent="0.35">
      <c r="B14" s="218"/>
      <c r="C14" s="34" t="s">
        <v>32</v>
      </c>
      <c r="D14" s="198">
        <v>796.86</v>
      </c>
    </row>
    <row r="15" spans="2:4" ht="15.75" customHeight="1" x14ac:dyDescent="0.35">
      <c r="B15" s="219"/>
      <c r="C15" s="35" t="s">
        <v>33</v>
      </c>
      <c r="D15" s="199"/>
    </row>
    <row r="16" spans="2:4" ht="15" x14ac:dyDescent="0.35">
      <c r="B16" s="39" t="s">
        <v>35</v>
      </c>
      <c r="C16" s="40" t="s">
        <v>36</v>
      </c>
      <c r="D16" s="31">
        <v>-124698.62</v>
      </c>
    </row>
    <row r="17" spans="2:4" ht="15.75" customHeight="1" x14ac:dyDescent="0.35">
      <c r="B17" s="218"/>
      <c r="C17" s="41" t="s">
        <v>30</v>
      </c>
      <c r="D17" s="202"/>
    </row>
    <row r="18" spans="2:4" ht="15.75" customHeight="1" x14ac:dyDescent="0.35">
      <c r="B18" s="219"/>
      <c r="C18" s="42" t="s">
        <v>37</v>
      </c>
      <c r="D18" s="203"/>
    </row>
    <row r="19" spans="2:4" ht="15.5" x14ac:dyDescent="0.35">
      <c r="B19" s="218"/>
      <c r="C19" s="43" t="s">
        <v>38</v>
      </c>
      <c r="D19" s="202"/>
    </row>
    <row r="20" spans="2:4" ht="15.5" x14ac:dyDescent="0.35">
      <c r="B20" s="219"/>
      <c r="C20" s="44" t="s">
        <v>39</v>
      </c>
      <c r="D20" s="203"/>
    </row>
    <row r="21" spans="2:4" ht="15.5" x14ac:dyDescent="0.35">
      <c r="B21" s="10"/>
      <c r="C21" s="44"/>
      <c r="D21" s="203"/>
    </row>
    <row r="22" spans="2:4" ht="28.5" x14ac:dyDescent="0.35">
      <c r="B22" s="10"/>
      <c r="C22" s="44" t="s">
        <v>40</v>
      </c>
      <c r="D22" s="203"/>
    </row>
    <row r="23" spans="2:4" ht="15.5" x14ac:dyDescent="0.35">
      <c r="B23" s="10"/>
      <c r="C23" s="44" t="s">
        <v>41</v>
      </c>
      <c r="D23" s="203">
        <v>-124698.62</v>
      </c>
    </row>
    <row r="24" spans="2:4" ht="15.5" x14ac:dyDescent="0.35">
      <c r="B24" s="10"/>
      <c r="C24" s="44" t="s">
        <v>42</v>
      </c>
      <c r="D24" s="203"/>
    </row>
    <row r="25" spans="2:4" ht="15" customHeight="1" x14ac:dyDescent="0.35">
      <c r="B25" s="10"/>
      <c r="C25" s="45" t="s">
        <v>43</v>
      </c>
      <c r="D25" s="46"/>
    </row>
    <row r="26" spans="2:4" ht="15" x14ac:dyDescent="0.35">
      <c r="B26" s="10" t="s">
        <v>44</v>
      </c>
      <c r="C26" s="47" t="s">
        <v>45</v>
      </c>
      <c r="D26" s="31">
        <v>2042.63</v>
      </c>
    </row>
    <row r="27" spans="2:4" ht="14.5" customHeight="1" x14ac:dyDescent="0.35">
      <c r="B27" s="218"/>
      <c r="C27" s="48" t="s">
        <v>30</v>
      </c>
      <c r="D27" s="202"/>
    </row>
    <row r="28" spans="2:4" ht="14.5" customHeight="1" x14ac:dyDescent="0.35">
      <c r="B28" s="219"/>
      <c r="C28" s="45" t="s">
        <v>46</v>
      </c>
      <c r="D28" s="203"/>
    </row>
    <row r="29" spans="2:4" ht="15.5" x14ac:dyDescent="0.35">
      <c r="B29" s="10"/>
      <c r="C29" s="49" t="s">
        <v>47</v>
      </c>
      <c r="D29" s="50">
        <v>2042.63</v>
      </c>
    </row>
    <row r="30" spans="2:4" ht="15.75" customHeight="1" x14ac:dyDescent="0.35">
      <c r="B30" s="218"/>
      <c r="C30" s="51" t="s">
        <v>38</v>
      </c>
      <c r="D30" s="222"/>
    </row>
    <row r="31" spans="2:4" ht="15.75" customHeight="1" x14ac:dyDescent="0.35">
      <c r="B31" s="219"/>
      <c r="C31" s="52" t="s">
        <v>48</v>
      </c>
      <c r="D31" s="223"/>
    </row>
    <row r="33" spans="2:5" x14ac:dyDescent="0.35">
      <c r="B33" s="53"/>
      <c r="C33" s="54"/>
      <c r="D33" s="55"/>
      <c r="E33" s="54"/>
    </row>
  </sheetData>
  <mergeCells count="8">
    <mergeCell ref="B11:B12"/>
    <mergeCell ref="B9:B10"/>
    <mergeCell ref="B30:B31"/>
    <mergeCell ref="D30:D31"/>
    <mergeCell ref="B14:B15"/>
    <mergeCell ref="B17:B18"/>
    <mergeCell ref="B19:B20"/>
    <mergeCell ref="B27:B28"/>
  </mergeCells>
  <pageMargins left="0.7" right="0.7" top="0.75" bottom="0.75" header="0.3" footer="0.3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7"/>
  <sheetViews>
    <sheetView view="pageBreakPreview" topLeftCell="B25" zoomScaleSheetLayoutView="100" workbookViewId="0">
      <selection activeCell="E39" sqref="E39"/>
    </sheetView>
  </sheetViews>
  <sheetFormatPr defaultRowHeight="14.5" x14ac:dyDescent="0.35"/>
  <cols>
    <col min="1" max="1" width="10.81640625" hidden="1" customWidth="1"/>
    <col min="2" max="2" width="27.7265625" customWidth="1"/>
    <col min="3" max="3" width="7.1796875" style="17" customWidth="1"/>
    <col min="4" max="4" width="8.54296875" style="17" customWidth="1"/>
    <col min="5" max="5" width="10.7265625" customWidth="1"/>
    <col min="6" max="6" width="10.54296875" customWidth="1"/>
    <col min="7" max="7" width="11.453125" customWidth="1"/>
    <col min="8" max="9" width="10.453125" customWidth="1"/>
    <col min="11" max="11" width="11.54296875" customWidth="1"/>
  </cols>
  <sheetData>
    <row r="1" spans="2:11" x14ac:dyDescent="0.35">
      <c r="K1" s="21" t="s">
        <v>49</v>
      </c>
    </row>
    <row r="2" spans="2:11" ht="15.5" x14ac:dyDescent="0.35">
      <c r="B2" s="208" t="s">
        <v>50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2:11" ht="15.5" x14ac:dyDescent="0.35">
      <c r="B3" s="208" t="s">
        <v>303</v>
      </c>
      <c r="C3" s="208"/>
      <c r="D3" s="208"/>
      <c r="E3" s="208"/>
      <c r="F3" s="208"/>
      <c r="G3" s="208"/>
      <c r="H3" s="208"/>
      <c r="I3" s="208"/>
      <c r="J3" s="208"/>
      <c r="K3" s="208"/>
    </row>
    <row r="4" spans="2:11" x14ac:dyDescent="0.35">
      <c r="B4" s="5"/>
      <c r="C4" s="1"/>
      <c r="D4" s="1"/>
    </row>
    <row r="5" spans="2:11" ht="21" customHeight="1" x14ac:dyDescent="0.35">
      <c r="B5" s="225" t="s">
        <v>26</v>
      </c>
      <c r="C5" s="226" t="s">
        <v>51</v>
      </c>
      <c r="D5" s="229" t="s">
        <v>52</v>
      </c>
      <c r="E5" s="225" t="s">
        <v>53</v>
      </c>
      <c r="F5" s="225"/>
      <c r="G5" s="225"/>
      <c r="H5" s="225"/>
      <c r="I5" s="225"/>
      <c r="J5" s="225"/>
      <c r="K5" s="225"/>
    </row>
    <row r="6" spans="2:11" ht="21" customHeight="1" x14ac:dyDescent="0.35">
      <c r="B6" s="225"/>
      <c r="C6" s="227"/>
      <c r="D6" s="230"/>
      <c r="E6" s="225" t="s">
        <v>54</v>
      </c>
      <c r="F6" s="225" t="s">
        <v>55</v>
      </c>
      <c r="G6" s="225"/>
      <c r="H6" s="225"/>
      <c r="I6" s="225"/>
      <c r="J6" s="225"/>
      <c r="K6" s="225"/>
    </row>
    <row r="7" spans="2:11" ht="96" customHeight="1" x14ac:dyDescent="0.35">
      <c r="B7" s="225"/>
      <c r="C7" s="227"/>
      <c r="D7" s="230"/>
      <c r="E7" s="225"/>
      <c r="F7" s="226" t="s">
        <v>56</v>
      </c>
      <c r="G7" s="226" t="s">
        <v>57</v>
      </c>
      <c r="H7" s="226" t="s">
        <v>58</v>
      </c>
      <c r="I7" s="226" t="s">
        <v>59</v>
      </c>
      <c r="J7" s="232" t="s">
        <v>60</v>
      </c>
      <c r="K7" s="233"/>
    </row>
    <row r="8" spans="2:11" ht="48.75" customHeight="1" x14ac:dyDescent="0.35">
      <c r="B8" s="225"/>
      <c r="C8" s="228"/>
      <c r="D8" s="231"/>
      <c r="E8" s="225"/>
      <c r="F8" s="228"/>
      <c r="G8" s="228"/>
      <c r="H8" s="228"/>
      <c r="I8" s="228"/>
      <c r="J8" s="56" t="s">
        <v>61</v>
      </c>
      <c r="K8" s="57" t="s">
        <v>62</v>
      </c>
    </row>
    <row r="9" spans="2:11" x14ac:dyDescent="0.35">
      <c r="B9" s="58">
        <v>1</v>
      </c>
      <c r="C9" s="59">
        <v>2</v>
      </c>
      <c r="D9" s="59">
        <v>3</v>
      </c>
      <c r="E9" s="59">
        <v>4</v>
      </c>
      <c r="F9" s="59">
        <v>5</v>
      </c>
      <c r="G9" s="59">
        <v>6</v>
      </c>
      <c r="H9" s="59">
        <v>7</v>
      </c>
      <c r="I9" s="58">
        <v>8</v>
      </c>
      <c r="J9" s="58">
        <v>9</v>
      </c>
      <c r="K9" s="58">
        <v>10</v>
      </c>
    </row>
    <row r="10" spans="2:11" x14ac:dyDescent="0.35">
      <c r="B10" s="60" t="s">
        <v>63</v>
      </c>
      <c r="C10" s="61">
        <v>100</v>
      </c>
      <c r="D10" s="61" t="s">
        <v>64</v>
      </c>
      <c r="E10" s="62">
        <f>F10+G10+J10</f>
        <v>30400300</v>
      </c>
      <c r="F10" s="62">
        <f>F14</f>
        <v>27876100</v>
      </c>
      <c r="G10" s="62">
        <f>G18</f>
        <v>2108800</v>
      </c>
      <c r="H10" s="62"/>
      <c r="I10" s="62"/>
      <c r="J10" s="62">
        <f>J12+J14+J19</f>
        <v>415400</v>
      </c>
      <c r="K10" s="62"/>
    </row>
    <row r="11" spans="2:11" x14ac:dyDescent="0.35">
      <c r="B11" s="56" t="s">
        <v>32</v>
      </c>
      <c r="C11" s="58"/>
      <c r="D11" s="58"/>
      <c r="E11" s="63"/>
      <c r="F11" s="63"/>
      <c r="G11" s="63"/>
      <c r="H11" s="63"/>
      <c r="I11" s="63"/>
      <c r="J11" s="63"/>
      <c r="K11" s="63"/>
    </row>
    <row r="12" spans="2:11" x14ac:dyDescent="0.35">
      <c r="B12" s="56" t="s">
        <v>65</v>
      </c>
      <c r="C12" s="58">
        <v>110</v>
      </c>
      <c r="D12" s="58"/>
      <c r="E12" s="63"/>
      <c r="F12" s="63" t="s">
        <v>64</v>
      </c>
      <c r="G12" s="63" t="s">
        <v>64</v>
      </c>
      <c r="H12" s="63" t="s">
        <v>64</v>
      </c>
      <c r="I12" s="63" t="s">
        <v>64</v>
      </c>
      <c r="J12" s="63"/>
      <c r="K12" s="63" t="s">
        <v>64</v>
      </c>
    </row>
    <row r="13" spans="2:11" x14ac:dyDescent="0.35">
      <c r="B13" s="56"/>
      <c r="C13" s="58"/>
      <c r="D13" s="58"/>
      <c r="E13" s="63"/>
      <c r="F13" s="63"/>
      <c r="G13" s="63"/>
      <c r="H13" s="63"/>
      <c r="I13" s="63"/>
      <c r="J13" s="63"/>
      <c r="K13" s="63"/>
    </row>
    <row r="14" spans="2:11" x14ac:dyDescent="0.35">
      <c r="B14" s="64" t="s">
        <v>66</v>
      </c>
      <c r="C14" s="58">
        <v>120</v>
      </c>
      <c r="D14" s="65">
        <v>130</v>
      </c>
      <c r="E14" s="63">
        <f>F14+J14</f>
        <v>28291500</v>
      </c>
      <c r="F14" s="63">
        <f>'90707020210002520621'!D11+'90707020210072030621'!D11</f>
        <v>27876100</v>
      </c>
      <c r="G14" s="63" t="s">
        <v>64</v>
      </c>
      <c r="H14" s="63" t="s">
        <v>64</v>
      </c>
      <c r="I14" s="63"/>
      <c r="J14" s="63">
        <f>'9070000130'!D11</f>
        <v>415400</v>
      </c>
      <c r="K14" s="63"/>
    </row>
    <row r="15" spans="2:11" x14ac:dyDescent="0.35">
      <c r="B15" s="66"/>
      <c r="C15" s="58"/>
      <c r="D15" s="65"/>
      <c r="E15" s="63"/>
      <c r="F15" s="63"/>
      <c r="G15" s="63"/>
      <c r="H15" s="63"/>
      <c r="I15" s="63"/>
      <c r="J15" s="63"/>
      <c r="K15" s="63"/>
    </row>
    <row r="16" spans="2:11" ht="21" x14ac:dyDescent="0.35">
      <c r="B16" s="56" t="s">
        <v>67</v>
      </c>
      <c r="C16" s="58">
        <v>130</v>
      </c>
      <c r="D16" s="65"/>
      <c r="E16" s="63"/>
      <c r="F16" s="63" t="s">
        <v>64</v>
      </c>
      <c r="G16" s="63" t="s">
        <v>64</v>
      </c>
      <c r="H16" s="63" t="s">
        <v>64</v>
      </c>
      <c r="I16" s="63" t="s">
        <v>64</v>
      </c>
      <c r="J16" s="63"/>
      <c r="K16" s="63" t="s">
        <v>64</v>
      </c>
    </row>
    <row r="17" spans="2:11" ht="47" customHeight="1" thickBot="1" x14ac:dyDescent="0.4">
      <c r="B17" s="67" t="s">
        <v>68</v>
      </c>
      <c r="C17" s="58">
        <v>140</v>
      </c>
      <c r="D17" s="58"/>
      <c r="E17" s="63"/>
      <c r="F17" s="63" t="s">
        <v>64</v>
      </c>
      <c r="G17" s="63" t="s">
        <v>64</v>
      </c>
      <c r="H17" s="63" t="s">
        <v>64</v>
      </c>
      <c r="I17" s="63" t="s">
        <v>64</v>
      </c>
      <c r="J17" s="63"/>
      <c r="K17" s="63" t="s">
        <v>64</v>
      </c>
    </row>
    <row r="18" spans="2:11" ht="21.5" thickBot="1" x14ac:dyDescent="0.4">
      <c r="B18" s="68" t="s">
        <v>69</v>
      </c>
      <c r="C18" s="58">
        <v>150</v>
      </c>
      <c r="D18" s="65">
        <v>180</v>
      </c>
      <c r="E18" s="63">
        <f>G18</f>
        <v>2108800</v>
      </c>
      <c r="F18" s="63" t="s">
        <v>64</v>
      </c>
      <c r="G18" s="63">
        <f>'90707020210002520622'!D11+'90707020210002520622 (2)'!D11+'90710030430021220622'!D11+'90707020170021140622'!D11+'90707021710021590622'!D11+'907070704300S3130622'!D11+'90707070430073130622'!D11+'90707070430021230622'!D11</f>
        <v>2108800</v>
      </c>
      <c r="H18" s="63"/>
      <c r="I18" s="63" t="s">
        <v>64</v>
      </c>
      <c r="J18" s="63" t="s">
        <v>64</v>
      </c>
      <c r="K18" s="63" t="s">
        <v>64</v>
      </c>
    </row>
    <row r="19" spans="2:11" x14ac:dyDescent="0.35">
      <c r="B19" s="56" t="s">
        <v>70</v>
      </c>
      <c r="C19" s="58">
        <v>160</v>
      </c>
      <c r="D19" s="58"/>
      <c r="E19" s="63"/>
      <c r="F19" s="63" t="s">
        <v>64</v>
      </c>
      <c r="G19" s="63" t="s">
        <v>64</v>
      </c>
      <c r="H19" s="63" t="s">
        <v>64</v>
      </c>
      <c r="I19" s="63" t="s">
        <v>64</v>
      </c>
      <c r="J19" s="63"/>
      <c r="K19" s="63"/>
    </row>
    <row r="20" spans="2:11" x14ac:dyDescent="0.35">
      <c r="B20" s="56" t="s">
        <v>71</v>
      </c>
      <c r="C20" s="58">
        <v>180</v>
      </c>
      <c r="D20" s="58" t="s">
        <v>64</v>
      </c>
      <c r="E20" s="63"/>
      <c r="F20" s="63" t="s">
        <v>64</v>
      </c>
      <c r="G20" s="63" t="s">
        <v>64</v>
      </c>
      <c r="H20" s="63" t="s">
        <v>64</v>
      </c>
      <c r="I20" s="63" t="s">
        <v>64</v>
      </c>
      <c r="J20" s="63"/>
      <c r="K20" s="63" t="s">
        <v>64</v>
      </c>
    </row>
    <row r="21" spans="2:11" x14ac:dyDescent="0.35">
      <c r="B21" s="56"/>
      <c r="C21" s="58"/>
      <c r="D21" s="58"/>
      <c r="E21" s="63"/>
      <c r="F21" s="63"/>
      <c r="G21" s="63"/>
      <c r="H21" s="63"/>
      <c r="I21" s="63"/>
      <c r="J21" s="63"/>
      <c r="K21" s="63"/>
    </row>
    <row r="22" spans="2:11" x14ac:dyDescent="0.35">
      <c r="B22" s="60" t="s">
        <v>72</v>
      </c>
      <c r="C22" s="61">
        <v>200</v>
      </c>
      <c r="D22" s="61" t="s">
        <v>64</v>
      </c>
      <c r="E22" s="62">
        <f>F22+G22+J22</f>
        <v>30400300</v>
      </c>
      <c r="F22" s="62">
        <f t="shared" ref="F22:I22" si="0">F24+F29+F31+F37+F38+F41+F45+F49+F50</f>
        <v>27876100</v>
      </c>
      <c r="G22" s="62">
        <f t="shared" si="0"/>
        <v>2108800</v>
      </c>
      <c r="H22" s="62">
        <f t="shared" si="0"/>
        <v>0</v>
      </c>
      <c r="I22" s="62">
        <f t="shared" si="0"/>
        <v>0</v>
      </c>
      <c r="J22" s="62">
        <f>J24+J29+J31+J37+J38+J41+J45+J49+J50</f>
        <v>415400</v>
      </c>
      <c r="K22" s="62">
        <f>K24+K29+K31+K37+K38+K41+K45+K49+K50</f>
        <v>0</v>
      </c>
    </row>
    <row r="23" spans="2:11" x14ac:dyDescent="0.35">
      <c r="B23" s="56" t="s">
        <v>73</v>
      </c>
      <c r="C23" s="58"/>
      <c r="D23" s="58"/>
      <c r="E23" s="63"/>
      <c r="F23" s="63"/>
      <c r="G23" s="63"/>
      <c r="H23" s="63"/>
      <c r="I23" s="63"/>
      <c r="J23" s="63"/>
      <c r="K23" s="63"/>
    </row>
    <row r="24" spans="2:11" x14ac:dyDescent="0.35">
      <c r="B24" s="69" t="s">
        <v>74</v>
      </c>
      <c r="C24" s="70">
        <v>210</v>
      </c>
      <c r="D24" s="70">
        <v>100</v>
      </c>
      <c r="E24" s="62">
        <f>E26+E27+E28</f>
        <v>22937059.43</v>
      </c>
      <c r="F24" s="62">
        <f t="shared" ref="F24:K24" si="1">F26+F27+F28</f>
        <v>22825100</v>
      </c>
      <c r="G24" s="62">
        <f t="shared" si="1"/>
        <v>76759.429999999993</v>
      </c>
      <c r="H24" s="62">
        <f t="shared" si="1"/>
        <v>0</v>
      </c>
      <c r="I24" s="62">
        <f t="shared" si="1"/>
        <v>0</v>
      </c>
      <c r="J24" s="62">
        <f t="shared" si="1"/>
        <v>35200</v>
      </c>
      <c r="K24" s="62">
        <f t="shared" si="1"/>
        <v>0</v>
      </c>
    </row>
    <row r="25" spans="2:11" x14ac:dyDescent="0.35">
      <c r="B25" s="72" t="s">
        <v>30</v>
      </c>
      <c r="C25" s="73">
        <v>210</v>
      </c>
      <c r="D25" s="73"/>
      <c r="E25" s="63"/>
      <c r="F25" s="63"/>
      <c r="G25" s="63"/>
      <c r="H25" s="63"/>
      <c r="I25" s="63"/>
      <c r="J25" s="63"/>
      <c r="K25" s="63"/>
    </row>
    <row r="26" spans="2:11" x14ac:dyDescent="0.35">
      <c r="B26" s="74" t="s">
        <v>320</v>
      </c>
      <c r="C26" s="73">
        <v>211</v>
      </c>
      <c r="D26" s="73">
        <v>111</v>
      </c>
      <c r="E26" s="63">
        <f>F26+G26+J26</f>
        <v>17617800</v>
      </c>
      <c r="F26" s="63">
        <f>'90707020210002520621'!D28+'90707020210072030621'!D28</f>
        <v>17542800</v>
      </c>
      <c r="G26" s="63">
        <f>'90707020210002520622'!D28+'90707020210002520622 (2)'!D28+'90710030430021220622'!D28+'90707020170021140622'!D28+'90707021710021590622'!D28+'907070704300S3130622'!D28+'90707070430073130622'!D28+'90707070430021230622'!D28</f>
        <v>48000</v>
      </c>
      <c r="H26" s="63"/>
      <c r="I26" s="63"/>
      <c r="J26" s="63">
        <f>'9070000130'!D28</f>
        <v>27000</v>
      </c>
      <c r="K26" s="63"/>
    </row>
    <row r="27" spans="2:11" ht="22" x14ac:dyDescent="0.35">
      <c r="B27" s="74" t="s">
        <v>321</v>
      </c>
      <c r="C27" s="73">
        <v>212</v>
      </c>
      <c r="D27" s="73">
        <v>112</v>
      </c>
      <c r="E27" s="63">
        <f t="shared" ref="E27:E28" si="2">F27+G27+J27</f>
        <v>3600</v>
      </c>
      <c r="F27" s="63">
        <f>'90707020210002520621'!D31+'90707020210072030621'!D31</f>
        <v>3600</v>
      </c>
      <c r="G27" s="63">
        <f>'90707020210002520622'!D31+'90707020210002520622 (2)'!D31+'90710030430021220622'!D31+'90707020170021140622'!D31+'90707021710021590622'!D31+'907070704300S3130622'!D31+'90707070430073130622'!D31+'90707070430021230622'!D31</f>
        <v>0</v>
      </c>
      <c r="H27" s="63"/>
      <c r="I27" s="63"/>
      <c r="J27" s="63"/>
      <c r="K27" s="63"/>
    </row>
    <row r="28" spans="2:11" x14ac:dyDescent="0.35">
      <c r="B28" s="74" t="s">
        <v>322</v>
      </c>
      <c r="C28" s="73">
        <v>213</v>
      </c>
      <c r="D28" s="73">
        <v>119</v>
      </c>
      <c r="E28" s="63">
        <f t="shared" si="2"/>
        <v>5315659.43</v>
      </c>
      <c r="F28" s="63">
        <f>'90707020210002520621'!D33+'90707020210072030621'!D33</f>
        <v>5278700</v>
      </c>
      <c r="G28" s="63">
        <f>'90707020210002520622'!D33+'90707020210002520622 (2)'!D33+'90710030430021220622'!D33+'90707020170021140622'!D33+'90707021710021590622'!D33+'907070704300S3130622'!D33+'90707070430073130622'!D33+'90707070430021230622'!D33</f>
        <v>28759.43</v>
      </c>
      <c r="H28" s="63"/>
      <c r="I28" s="63"/>
      <c r="J28" s="63">
        <f>'9070000130'!D33</f>
        <v>8200</v>
      </c>
      <c r="K28" s="63"/>
    </row>
    <row r="29" spans="2:11" ht="22" x14ac:dyDescent="0.35">
      <c r="B29" s="69" t="s">
        <v>75</v>
      </c>
      <c r="C29" s="75">
        <v>220</v>
      </c>
      <c r="D29" s="75"/>
      <c r="E29" s="71"/>
      <c r="F29" s="71"/>
      <c r="G29" s="71"/>
      <c r="H29" s="71"/>
      <c r="I29" s="71"/>
      <c r="J29" s="71"/>
      <c r="K29" s="71"/>
    </row>
    <row r="30" spans="2:11" x14ac:dyDescent="0.35">
      <c r="B30" s="74" t="s">
        <v>30</v>
      </c>
      <c r="C30" s="76"/>
      <c r="D30" s="76"/>
      <c r="E30" s="63"/>
      <c r="F30" s="63"/>
      <c r="G30" s="63"/>
      <c r="H30" s="63"/>
      <c r="I30" s="63"/>
      <c r="J30" s="63"/>
      <c r="K30" s="63"/>
    </row>
    <row r="31" spans="2:11" ht="22" x14ac:dyDescent="0.35">
      <c r="B31" s="183" t="s">
        <v>76</v>
      </c>
      <c r="C31" s="184">
        <v>230</v>
      </c>
      <c r="D31" s="184">
        <v>800</v>
      </c>
      <c r="E31" s="62">
        <f t="shared" ref="E31:I31" si="3">E33+E34</f>
        <v>1412700</v>
      </c>
      <c r="F31" s="62">
        <f t="shared" si="3"/>
        <v>1400500</v>
      </c>
      <c r="G31" s="62">
        <f t="shared" si="3"/>
        <v>7200</v>
      </c>
      <c r="H31" s="62">
        <f t="shared" si="3"/>
        <v>0</v>
      </c>
      <c r="I31" s="62">
        <f t="shared" si="3"/>
        <v>0</v>
      </c>
      <c r="J31" s="62">
        <f>J33+J34</f>
        <v>5000</v>
      </c>
      <c r="K31" s="62"/>
    </row>
    <row r="32" spans="2:11" x14ac:dyDescent="0.35">
      <c r="B32" s="74" t="s">
        <v>30</v>
      </c>
      <c r="C32" s="76"/>
      <c r="D32" s="76"/>
      <c r="E32" s="63"/>
      <c r="F32" s="63"/>
      <c r="G32" s="63"/>
      <c r="H32" s="63"/>
      <c r="I32" s="63"/>
      <c r="J32" s="63"/>
      <c r="K32" s="63"/>
    </row>
    <row r="33" spans="2:11" ht="22" x14ac:dyDescent="0.35">
      <c r="B33" s="74" t="s">
        <v>323</v>
      </c>
      <c r="C33" s="76">
        <v>231</v>
      </c>
      <c r="D33" s="76">
        <v>851</v>
      </c>
      <c r="E33" s="63">
        <f>F33+J33+G33</f>
        <v>1400500</v>
      </c>
      <c r="F33" s="63">
        <f>'90707020210002520621'!D92</f>
        <v>1400500</v>
      </c>
      <c r="G33" s="63"/>
      <c r="H33" s="63"/>
      <c r="I33" s="63"/>
      <c r="J33" s="63"/>
      <c r="K33" s="63"/>
    </row>
    <row r="34" spans="2:11" x14ac:dyDescent="0.35">
      <c r="B34" s="74" t="s">
        <v>324</v>
      </c>
      <c r="C34" s="76">
        <v>232</v>
      </c>
      <c r="D34" s="76">
        <v>853</v>
      </c>
      <c r="E34" s="63">
        <f>F34+J34+G34</f>
        <v>12200</v>
      </c>
      <c r="F34" s="63"/>
      <c r="G34" s="63">
        <f>'90707020210002520622'!D91+'90707020210002520622 (2)'!D91+'90710030430021220622'!D91+'90707020170021140622'!D91+'90707021710021590622'!D91+'907070704300S3130622'!D91+'90707070430073130622'!D91+'90707070430021230622'!D91</f>
        <v>7200</v>
      </c>
      <c r="H34" s="63"/>
      <c r="I34" s="63"/>
      <c r="J34" s="63">
        <f>'9070000130'!D91</f>
        <v>5000</v>
      </c>
      <c r="K34" s="63"/>
    </row>
    <row r="35" spans="2:11" ht="22" x14ac:dyDescent="0.35">
      <c r="B35" s="77" t="s">
        <v>77</v>
      </c>
      <c r="C35" s="76">
        <v>240</v>
      </c>
      <c r="D35" s="78"/>
      <c r="E35" s="79"/>
      <c r="F35" s="79"/>
      <c r="G35" s="79"/>
      <c r="H35" s="79"/>
      <c r="I35" s="79"/>
      <c r="J35" s="79"/>
      <c r="K35" s="79"/>
    </row>
    <row r="36" spans="2:11" x14ac:dyDescent="0.35">
      <c r="B36" s="77"/>
      <c r="C36" s="78"/>
      <c r="D36" s="78"/>
      <c r="E36" s="79"/>
      <c r="F36" s="79"/>
      <c r="G36" s="79"/>
      <c r="H36" s="79"/>
      <c r="I36" s="79"/>
      <c r="J36" s="79"/>
      <c r="K36" s="79"/>
    </row>
    <row r="37" spans="2:11" ht="22" x14ac:dyDescent="0.35">
      <c r="B37" s="80" t="s">
        <v>78</v>
      </c>
      <c r="C37" s="75">
        <v>250</v>
      </c>
      <c r="D37" s="75"/>
      <c r="E37" s="62"/>
      <c r="F37" s="62"/>
      <c r="G37" s="62"/>
      <c r="H37" s="62"/>
      <c r="I37" s="62"/>
      <c r="J37" s="62"/>
      <c r="K37" s="62"/>
    </row>
    <row r="38" spans="2:11" ht="22" x14ac:dyDescent="0.35">
      <c r="B38" s="181" t="s">
        <v>79</v>
      </c>
      <c r="C38" s="182">
        <v>260</v>
      </c>
      <c r="D38" s="182" t="s">
        <v>64</v>
      </c>
      <c r="E38" s="62">
        <f t="shared" ref="E38:I38" si="4">E39</f>
        <v>6050540.5700000003</v>
      </c>
      <c r="F38" s="62">
        <f t="shared" si="4"/>
        <v>3650500</v>
      </c>
      <c r="G38" s="62">
        <f t="shared" si="4"/>
        <v>2024840.57</v>
      </c>
      <c r="H38" s="62">
        <f t="shared" si="4"/>
        <v>0</v>
      </c>
      <c r="I38" s="62">
        <f t="shared" si="4"/>
        <v>0</v>
      </c>
      <c r="J38" s="62">
        <f>J39</f>
        <v>375200</v>
      </c>
      <c r="K38" s="62"/>
    </row>
    <row r="39" spans="2:11" x14ac:dyDescent="0.35">
      <c r="B39" s="66" t="s">
        <v>325</v>
      </c>
      <c r="C39" s="73">
        <v>261</v>
      </c>
      <c r="D39" s="73">
        <v>244</v>
      </c>
      <c r="E39" s="63">
        <f>F39+G39+J39</f>
        <v>6050540.5700000003</v>
      </c>
      <c r="F39" s="63">
        <f>'90707020210002520621'!D34+'90707020210002520621'!D97+'90707020210072030621'!D34+'90707020210072030621'!D97</f>
        <v>3650500</v>
      </c>
      <c r="G39" s="63">
        <f>'90707020210002520622'!D34+'90707020210002520622'!D97+'90707020210002520622 (2)'!D34+'90707020210002520622 (2)'!D97+'90710030430021220622'!D34+'90710030430021220622'!D97+'90707020170021140622'!D34+'90707020170021140622'!D97+'90707021710021590622'!D34+'90707021710021590622'!D97+'907070704300S3130622'!D34+'907070704300S3130622'!D97+'90707070430073130622'!D34+'90707070430073130622'!D97+'90707070430021230622'!D34+'90707070430021230622'!D97</f>
        <v>2024840.57</v>
      </c>
      <c r="H39" s="63"/>
      <c r="I39" s="63"/>
      <c r="J39" s="63">
        <f>'9070000130'!D34+'9070000130'!D97</f>
        <v>375200</v>
      </c>
      <c r="K39" s="63"/>
    </row>
    <row r="40" spans="2:11" x14ac:dyDescent="0.35">
      <c r="B40" s="81"/>
      <c r="C40" s="73"/>
      <c r="D40" s="73"/>
      <c r="E40" s="63"/>
      <c r="F40" s="63"/>
      <c r="G40" s="63"/>
      <c r="H40" s="63"/>
      <c r="I40" s="63"/>
      <c r="J40" s="63"/>
      <c r="K40" s="63"/>
    </row>
    <row r="41" spans="2:11" ht="22" x14ac:dyDescent="0.35">
      <c r="B41" s="80" t="s">
        <v>80</v>
      </c>
      <c r="C41" s="75">
        <v>300</v>
      </c>
      <c r="D41" s="75" t="s">
        <v>64</v>
      </c>
      <c r="E41" s="71"/>
      <c r="F41" s="71"/>
      <c r="G41" s="71"/>
      <c r="H41" s="71"/>
      <c r="I41" s="71"/>
      <c r="J41" s="71"/>
      <c r="K41" s="71"/>
    </row>
    <row r="42" spans="2:11" x14ac:dyDescent="0.35">
      <c r="B42" s="74" t="s">
        <v>30</v>
      </c>
      <c r="C42" s="82"/>
      <c r="D42" s="82"/>
      <c r="E42" s="83"/>
      <c r="F42" s="83"/>
      <c r="G42" s="83"/>
      <c r="H42" s="83"/>
      <c r="I42" s="83"/>
      <c r="J42" s="83"/>
      <c r="K42" s="83"/>
    </row>
    <row r="43" spans="2:11" x14ac:dyDescent="0.35">
      <c r="B43" s="84" t="s">
        <v>81</v>
      </c>
      <c r="C43" s="76">
        <v>310</v>
      </c>
      <c r="D43" s="76"/>
      <c r="E43" s="63"/>
      <c r="F43" s="63"/>
      <c r="G43" s="63"/>
      <c r="H43" s="63"/>
      <c r="I43" s="63"/>
      <c r="J43" s="63"/>
      <c r="K43" s="63"/>
    </row>
    <row r="44" spans="2:11" x14ac:dyDescent="0.35">
      <c r="B44" s="84" t="s">
        <v>82</v>
      </c>
      <c r="C44" s="76">
        <v>320</v>
      </c>
      <c r="D44" s="76"/>
      <c r="E44" s="63"/>
      <c r="F44" s="63"/>
      <c r="G44" s="63"/>
      <c r="H44" s="63"/>
      <c r="I44" s="63"/>
      <c r="J44" s="63"/>
      <c r="K44" s="63"/>
    </row>
    <row r="45" spans="2:11" x14ac:dyDescent="0.35">
      <c r="B45" s="80" t="s">
        <v>83</v>
      </c>
      <c r="C45" s="70">
        <v>400</v>
      </c>
      <c r="D45" s="70"/>
      <c r="E45" s="71">
        <f>E47+E48</f>
        <v>0</v>
      </c>
      <c r="F45" s="71">
        <f t="shared" ref="F45:K45" si="5">F47+F48</f>
        <v>0</v>
      </c>
      <c r="G45" s="71">
        <f t="shared" si="5"/>
        <v>0</v>
      </c>
      <c r="H45" s="71">
        <f t="shared" si="5"/>
        <v>0</v>
      </c>
      <c r="I45" s="71">
        <f t="shared" si="5"/>
        <v>0</v>
      </c>
      <c r="J45" s="71">
        <f t="shared" si="5"/>
        <v>0</v>
      </c>
      <c r="K45" s="71">
        <f t="shared" si="5"/>
        <v>0</v>
      </c>
    </row>
    <row r="46" spans="2:11" x14ac:dyDescent="0.35">
      <c r="B46" s="74" t="s">
        <v>30</v>
      </c>
      <c r="C46" s="82"/>
      <c r="D46" s="82"/>
      <c r="E46" s="83"/>
      <c r="F46" s="83"/>
      <c r="G46" s="83"/>
      <c r="H46" s="83"/>
      <c r="I46" s="83"/>
      <c r="J46" s="83"/>
      <c r="K46" s="83"/>
    </row>
    <row r="47" spans="2:11" x14ac:dyDescent="0.35">
      <c r="B47" s="84" t="s">
        <v>84</v>
      </c>
      <c r="C47" s="76">
        <v>410</v>
      </c>
      <c r="D47" s="76"/>
      <c r="E47" s="63"/>
      <c r="F47" s="63"/>
      <c r="G47" s="63"/>
      <c r="H47" s="63"/>
      <c r="I47" s="63"/>
      <c r="J47" s="63"/>
      <c r="K47" s="63"/>
    </row>
    <row r="48" spans="2:11" x14ac:dyDescent="0.35">
      <c r="B48" s="84" t="s">
        <v>85</v>
      </c>
      <c r="C48" s="76">
        <v>420</v>
      </c>
      <c r="D48" s="76"/>
      <c r="E48" s="63"/>
      <c r="F48" s="63"/>
      <c r="G48" s="63"/>
      <c r="H48" s="63"/>
      <c r="I48" s="63"/>
      <c r="J48" s="63"/>
      <c r="K48" s="63"/>
    </row>
    <row r="49" spans="2:11" x14ac:dyDescent="0.35">
      <c r="B49" s="80" t="s">
        <v>86</v>
      </c>
      <c r="C49" s="70">
        <v>500</v>
      </c>
      <c r="D49" s="70" t="s">
        <v>64</v>
      </c>
      <c r="E49" s="71"/>
      <c r="F49" s="71"/>
      <c r="G49" s="71"/>
      <c r="H49" s="71"/>
      <c r="I49" s="71"/>
      <c r="J49" s="71"/>
      <c r="K49" s="71"/>
    </row>
    <row r="50" spans="2:11" x14ac:dyDescent="0.35">
      <c r="B50" s="80" t="s">
        <v>87</v>
      </c>
      <c r="C50" s="70">
        <v>600</v>
      </c>
      <c r="D50" s="70" t="s">
        <v>64</v>
      </c>
      <c r="E50" s="71"/>
      <c r="F50" s="71"/>
      <c r="G50" s="71"/>
      <c r="H50" s="71"/>
      <c r="I50" s="71"/>
      <c r="J50" s="71"/>
      <c r="K50" s="71"/>
    </row>
    <row r="52" spans="2:11" x14ac:dyDescent="0.35">
      <c r="B52" s="85"/>
      <c r="C52" s="1"/>
      <c r="D52" s="1"/>
    </row>
    <row r="53" spans="2:11" x14ac:dyDescent="0.35">
      <c r="B53" s="86"/>
    </row>
    <row r="54" spans="2:11" x14ac:dyDescent="0.35">
      <c r="B54" s="224"/>
      <c r="C54" s="224"/>
      <c r="D54" s="86"/>
    </row>
    <row r="55" spans="2:11" x14ac:dyDescent="0.35">
      <c r="B55" s="85"/>
      <c r="C55" s="1"/>
      <c r="D55" s="1"/>
    </row>
    <row r="56" spans="2:11" x14ac:dyDescent="0.35">
      <c r="B56" s="85"/>
      <c r="C56" s="1"/>
      <c r="D56" s="1"/>
    </row>
    <row r="57" spans="2:11" x14ac:dyDescent="0.35">
      <c r="B57" s="86"/>
    </row>
    <row r="58" spans="2:11" x14ac:dyDescent="0.35">
      <c r="B58" s="86"/>
    </row>
    <row r="59" spans="2:11" x14ac:dyDescent="0.35">
      <c r="B59" s="85"/>
      <c r="C59" s="1"/>
      <c r="D59" s="1"/>
    </row>
    <row r="60" spans="2:11" x14ac:dyDescent="0.35">
      <c r="B60" s="85"/>
      <c r="C60" s="1"/>
      <c r="D60" s="1"/>
    </row>
    <row r="61" spans="2:11" x14ac:dyDescent="0.35">
      <c r="B61" s="224"/>
      <c r="C61" s="224"/>
      <c r="D61" s="86"/>
    </row>
    <row r="62" spans="2:11" x14ac:dyDescent="0.35">
      <c r="B62" s="5"/>
      <c r="C62" s="1"/>
      <c r="D62" s="1"/>
    </row>
    <row r="63" spans="2:11" x14ac:dyDescent="0.35">
      <c r="B63" s="5"/>
      <c r="C63" s="1"/>
      <c r="D63" s="1"/>
    </row>
    <row r="64" spans="2:11" x14ac:dyDescent="0.35">
      <c r="B64" s="5"/>
      <c r="C64" s="1"/>
      <c r="D64" s="1"/>
    </row>
    <row r="65" spans="2:4" x14ac:dyDescent="0.35">
      <c r="B65" s="5"/>
      <c r="C65" s="1"/>
      <c r="D65" s="1"/>
    </row>
    <row r="66" spans="2:4" ht="15.5" x14ac:dyDescent="0.35">
      <c r="B66" s="3"/>
      <c r="C66" s="87"/>
      <c r="D66" s="87"/>
    </row>
    <row r="67" spans="2:4" x14ac:dyDescent="0.35">
      <c r="B67" s="5"/>
      <c r="C67" s="1"/>
      <c r="D67" s="1"/>
    </row>
  </sheetData>
  <mergeCells count="15">
    <mergeCell ref="B54:C54"/>
    <mergeCell ref="B61:C61"/>
    <mergeCell ref="B2:K2"/>
    <mergeCell ref="B3:K3"/>
    <mergeCell ref="B5:B8"/>
    <mergeCell ref="C5:C8"/>
    <mergeCell ref="D5:D8"/>
    <mergeCell ref="E5:K5"/>
    <mergeCell ref="E6:E8"/>
    <mergeCell ref="F6:K6"/>
    <mergeCell ref="F7:F8"/>
    <mergeCell ref="G7:G8"/>
    <mergeCell ref="H7:H8"/>
    <mergeCell ref="I7:I8"/>
    <mergeCell ref="J7:K7"/>
  </mergeCells>
  <pageMargins left="0.11811023622047245" right="0" top="0" bottom="0" header="0.31496062992125984" footer="0.31496062992125984"/>
  <pageSetup paperSize="9" scale="7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7"/>
  <sheetViews>
    <sheetView view="pageBreakPreview" topLeftCell="B1" zoomScale="60" workbookViewId="0">
      <selection activeCell="L18" sqref="L18"/>
    </sheetView>
  </sheetViews>
  <sheetFormatPr defaultRowHeight="14.5" x14ac:dyDescent="0.35"/>
  <cols>
    <col min="1" max="1" width="10.81640625" hidden="1" customWidth="1"/>
    <col min="2" max="2" width="27.7265625" customWidth="1"/>
    <col min="3" max="3" width="7.1796875" style="17" customWidth="1"/>
    <col min="4" max="4" width="8.54296875" style="17" customWidth="1"/>
    <col min="5" max="5" width="13" customWidth="1"/>
    <col min="6" max="6" width="10.54296875" customWidth="1"/>
    <col min="7" max="7" width="11.453125" customWidth="1"/>
    <col min="8" max="9" width="10.453125" customWidth="1"/>
    <col min="11" max="11" width="13.1796875" customWidth="1"/>
  </cols>
  <sheetData>
    <row r="1" spans="2:13" x14ac:dyDescent="0.35">
      <c r="M1" s="21" t="s">
        <v>88</v>
      </c>
    </row>
    <row r="2" spans="2:13" ht="15.5" x14ac:dyDescent="0.35">
      <c r="B2" s="208" t="s">
        <v>89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2:13" ht="15.5" x14ac:dyDescent="0.35">
      <c r="B3" s="208" t="s">
        <v>304</v>
      </c>
      <c r="C3" s="208"/>
      <c r="D3" s="208"/>
      <c r="E3" s="208"/>
      <c r="F3" s="208"/>
      <c r="G3" s="208"/>
      <c r="H3" s="208"/>
      <c r="I3" s="208"/>
      <c r="J3" s="208"/>
      <c r="K3" s="208"/>
    </row>
    <row r="4" spans="2:13" x14ac:dyDescent="0.35">
      <c r="B4" s="5"/>
      <c r="C4" s="1"/>
      <c r="D4" s="1"/>
    </row>
    <row r="5" spans="2:13" ht="21" customHeight="1" x14ac:dyDescent="0.35">
      <c r="B5" s="226" t="s">
        <v>26</v>
      </c>
      <c r="C5" s="226" t="s">
        <v>51</v>
      </c>
      <c r="D5" s="226" t="s">
        <v>90</v>
      </c>
      <c r="E5" s="232" t="s">
        <v>91</v>
      </c>
      <c r="F5" s="234"/>
      <c r="G5" s="234"/>
      <c r="H5" s="234"/>
      <c r="I5" s="234"/>
      <c r="J5" s="234"/>
      <c r="K5" s="234"/>
      <c r="L5" s="234"/>
      <c r="M5" s="233"/>
    </row>
    <row r="6" spans="2:13" ht="21" customHeight="1" x14ac:dyDescent="0.35">
      <c r="B6" s="227"/>
      <c r="C6" s="227"/>
      <c r="D6" s="227"/>
      <c r="E6" s="235" t="s">
        <v>92</v>
      </c>
      <c r="F6" s="236"/>
      <c r="G6" s="237"/>
      <c r="H6" s="232" t="s">
        <v>32</v>
      </c>
      <c r="I6" s="234"/>
      <c r="J6" s="234"/>
      <c r="K6" s="234"/>
      <c r="L6" s="234"/>
      <c r="M6" s="233"/>
    </row>
    <row r="7" spans="2:13" ht="56.25" customHeight="1" x14ac:dyDescent="0.35">
      <c r="B7" s="227"/>
      <c r="C7" s="227"/>
      <c r="D7" s="227"/>
      <c r="E7" s="238"/>
      <c r="F7" s="239"/>
      <c r="G7" s="240"/>
      <c r="H7" s="235" t="s">
        <v>93</v>
      </c>
      <c r="I7" s="236"/>
      <c r="J7" s="236"/>
      <c r="K7" s="226" t="s">
        <v>94</v>
      </c>
      <c r="L7" s="226"/>
      <c r="M7" s="226"/>
    </row>
    <row r="8" spans="2:13" ht="61.5" customHeight="1" x14ac:dyDescent="0.35">
      <c r="B8" s="228"/>
      <c r="C8" s="228"/>
      <c r="D8" s="228"/>
      <c r="E8" s="57" t="s">
        <v>317</v>
      </c>
      <c r="F8" s="57" t="s">
        <v>318</v>
      </c>
      <c r="G8" s="57" t="s">
        <v>319</v>
      </c>
      <c r="H8" s="57" t="s">
        <v>317</v>
      </c>
      <c r="I8" s="57" t="s">
        <v>318</v>
      </c>
      <c r="J8" s="57" t="s">
        <v>319</v>
      </c>
      <c r="K8" s="57" t="s">
        <v>317</v>
      </c>
      <c r="L8" s="57" t="s">
        <v>318</v>
      </c>
      <c r="M8" s="57" t="s">
        <v>319</v>
      </c>
    </row>
    <row r="9" spans="2:13" x14ac:dyDescent="0.35">
      <c r="B9" s="58">
        <v>1</v>
      </c>
      <c r="C9" s="58">
        <v>2</v>
      </c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6">
        <v>9</v>
      </c>
      <c r="K9" s="58">
        <v>10</v>
      </c>
      <c r="L9" s="88">
        <v>11</v>
      </c>
      <c r="M9" s="88">
        <v>12</v>
      </c>
    </row>
    <row r="10" spans="2:13" ht="21" x14ac:dyDescent="0.35">
      <c r="B10" s="177" t="s">
        <v>95</v>
      </c>
      <c r="C10" s="89" t="s">
        <v>96</v>
      </c>
      <c r="D10" s="61" t="s">
        <v>64</v>
      </c>
      <c r="E10" s="167">
        <f>E12+E14</f>
        <v>6050540.5700000003</v>
      </c>
      <c r="F10" s="195">
        <f t="shared" ref="F10:G10" si="0">F12+F14</f>
        <v>0</v>
      </c>
      <c r="G10" s="195">
        <f t="shared" si="0"/>
        <v>0</v>
      </c>
      <c r="H10" s="195">
        <f>H12+H14</f>
        <v>0</v>
      </c>
      <c r="I10" s="195">
        <f t="shared" ref="I10:M10" si="1">I12+I14</f>
        <v>0</v>
      </c>
      <c r="J10" s="195">
        <f t="shared" si="1"/>
        <v>0</v>
      </c>
      <c r="K10" s="167">
        <f t="shared" si="1"/>
        <v>6050540.5700000003</v>
      </c>
      <c r="L10" s="195">
        <f t="shared" si="1"/>
        <v>0</v>
      </c>
      <c r="M10" s="195">
        <f t="shared" si="1"/>
        <v>0</v>
      </c>
    </row>
    <row r="11" spans="2:13" x14ac:dyDescent="0.35">
      <c r="B11" s="56" t="s">
        <v>32</v>
      </c>
      <c r="C11" s="58"/>
      <c r="D11" s="58"/>
      <c r="E11" s="166"/>
      <c r="F11" s="166"/>
      <c r="G11" s="166"/>
      <c r="H11" s="166"/>
      <c r="I11" s="166"/>
      <c r="J11" s="166"/>
      <c r="K11" s="166"/>
      <c r="L11" s="191"/>
      <c r="M11" s="191"/>
    </row>
    <row r="12" spans="2:13" ht="27.75" customHeight="1" x14ac:dyDescent="0.35">
      <c r="B12" s="178" t="s">
        <v>97</v>
      </c>
      <c r="C12" s="58">
        <v>1001</v>
      </c>
      <c r="D12" s="58" t="s">
        <v>64</v>
      </c>
      <c r="E12" s="192">
        <f>H12+K12</f>
        <v>1795579.84</v>
      </c>
      <c r="F12" s="194">
        <f t="shared" ref="F12:G12" si="2">I12+L12</f>
        <v>0</v>
      </c>
      <c r="G12" s="194">
        <f t="shared" si="2"/>
        <v>0</v>
      </c>
      <c r="H12" s="194">
        <v>0</v>
      </c>
      <c r="I12" s="194">
        <v>0</v>
      </c>
      <c r="J12" s="194">
        <v>0</v>
      </c>
      <c r="K12" s="192">
        <v>1795579.84</v>
      </c>
      <c r="L12" s="193">
        <v>0</v>
      </c>
      <c r="M12" s="193">
        <v>0</v>
      </c>
    </row>
    <row r="13" spans="2:13" x14ac:dyDescent="0.35">
      <c r="B13" s="56"/>
      <c r="C13" s="58"/>
      <c r="D13" s="58"/>
      <c r="E13" s="166"/>
      <c r="F13" s="166"/>
      <c r="G13" s="166"/>
      <c r="H13" s="166"/>
      <c r="I13" s="166"/>
      <c r="J13" s="166"/>
      <c r="K13" s="166"/>
      <c r="L13" s="191"/>
      <c r="M13" s="191"/>
    </row>
    <row r="14" spans="2:13" ht="21" x14ac:dyDescent="0.35">
      <c r="B14" s="57" t="s">
        <v>316</v>
      </c>
      <c r="C14" s="58">
        <v>2001</v>
      </c>
      <c r="D14" s="65">
        <v>2017</v>
      </c>
      <c r="E14" s="196">
        <f>H14+K14</f>
        <v>4254960.7300000004</v>
      </c>
      <c r="F14" s="196">
        <f t="shared" ref="F14:G14" si="3">I14+L14</f>
        <v>0</v>
      </c>
      <c r="G14" s="196">
        <f t="shared" si="3"/>
        <v>0</v>
      </c>
      <c r="H14" s="196">
        <v>0</v>
      </c>
      <c r="I14" s="196">
        <v>0</v>
      </c>
      <c r="J14" s="196">
        <v>0</v>
      </c>
      <c r="K14" s="196">
        <f>'раздел 3, табл.2'!E39-'таблица 2.1'!K12</f>
        <v>4254960.7300000004</v>
      </c>
      <c r="L14" s="197">
        <v>0</v>
      </c>
      <c r="M14" s="197">
        <v>0</v>
      </c>
    </row>
    <row r="15" spans="2:13" x14ac:dyDescent="0.35">
      <c r="B15" s="57"/>
      <c r="C15" s="58"/>
      <c r="D15" s="65"/>
      <c r="E15" s="166"/>
      <c r="F15" s="166"/>
      <c r="G15" s="166"/>
      <c r="H15" s="166"/>
      <c r="I15" s="166"/>
      <c r="J15" s="166"/>
      <c r="K15" s="166"/>
      <c r="L15" s="191"/>
      <c r="M15" s="191"/>
    </row>
    <row r="17" spans="2:4" x14ac:dyDescent="0.35">
      <c r="B17" s="86"/>
    </row>
    <row r="18" spans="2:4" x14ac:dyDescent="0.35">
      <c r="B18" s="86"/>
    </row>
    <row r="19" spans="2:4" x14ac:dyDescent="0.35">
      <c r="B19" s="85"/>
      <c r="C19" s="1"/>
      <c r="D19" s="1"/>
    </row>
    <row r="20" spans="2:4" x14ac:dyDescent="0.35">
      <c r="B20" s="85"/>
      <c r="C20" s="1"/>
      <c r="D20" s="1"/>
    </row>
    <row r="21" spans="2:4" x14ac:dyDescent="0.35">
      <c r="B21" s="224"/>
      <c r="C21" s="224"/>
      <c r="D21" s="86"/>
    </row>
    <row r="22" spans="2:4" x14ac:dyDescent="0.35">
      <c r="B22" s="5"/>
      <c r="C22" s="1"/>
      <c r="D22" s="1"/>
    </row>
    <row r="23" spans="2:4" x14ac:dyDescent="0.35">
      <c r="B23" s="5"/>
      <c r="C23" s="1"/>
      <c r="D23" s="1"/>
    </row>
    <row r="24" spans="2:4" x14ac:dyDescent="0.35">
      <c r="B24" s="5"/>
      <c r="C24" s="1"/>
      <c r="D24" s="1"/>
    </row>
    <row r="25" spans="2:4" x14ac:dyDescent="0.35">
      <c r="B25" s="5"/>
      <c r="C25" s="1"/>
      <c r="D25" s="1"/>
    </row>
    <row r="26" spans="2:4" ht="15.5" x14ac:dyDescent="0.35">
      <c r="B26" s="3"/>
      <c r="C26" s="87"/>
      <c r="D26" s="87"/>
    </row>
    <row r="27" spans="2:4" x14ac:dyDescent="0.35">
      <c r="B27" s="5"/>
      <c r="C27" s="1"/>
      <c r="D27" s="1"/>
    </row>
  </sheetData>
  <mergeCells count="11">
    <mergeCell ref="B21:C21"/>
    <mergeCell ref="B2:K2"/>
    <mergeCell ref="B3:K3"/>
    <mergeCell ref="B5:B8"/>
    <mergeCell ref="C5:C8"/>
    <mergeCell ref="D5:D8"/>
    <mergeCell ref="E5:M5"/>
    <mergeCell ref="E6:G7"/>
    <mergeCell ref="H6:M6"/>
    <mergeCell ref="H7:J7"/>
    <mergeCell ref="K7:M7"/>
  </mergeCells>
  <hyperlinks>
    <hyperlink ref="B22" r:id="rId1" display="garantf1://3000000.0/"/>
    <hyperlink ref="B72" r:id="rId2" display="garantf1://3000000.0/"/>
  </hyperlinks>
  <pageMargins left="0.11811023622047245" right="0" top="0" bottom="0" header="0.31496062992125984" footer="0.31496062992125984"/>
  <pageSetup paperSize="9" orientation="landscape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13"/>
  <sheetViews>
    <sheetView view="pageBreakPreview" zoomScale="60" workbookViewId="0">
      <selection activeCell="B35" sqref="B35"/>
    </sheetView>
  </sheetViews>
  <sheetFormatPr defaultRowHeight="14.5" x14ac:dyDescent="0.35"/>
  <cols>
    <col min="2" max="2" width="29.81640625" customWidth="1"/>
    <col min="4" max="4" width="24.81640625" customWidth="1"/>
  </cols>
  <sheetData>
    <row r="1" spans="2:11" x14ac:dyDescent="0.35">
      <c r="D1" s="21" t="s">
        <v>98</v>
      </c>
    </row>
    <row r="2" spans="2:11" ht="33.75" customHeight="1" x14ac:dyDescent="0.35">
      <c r="B2" s="241" t="s">
        <v>99</v>
      </c>
      <c r="C2" s="241"/>
      <c r="D2" s="241"/>
      <c r="E2" s="90"/>
      <c r="F2" s="90"/>
      <c r="G2" s="90"/>
      <c r="H2" s="90"/>
      <c r="I2" s="90"/>
      <c r="J2" s="90"/>
      <c r="K2" s="3"/>
    </row>
    <row r="3" spans="2:11" ht="15.5" x14ac:dyDescent="0.35">
      <c r="B3" s="242" t="s">
        <v>297</v>
      </c>
      <c r="C3" s="242"/>
      <c r="D3" s="242"/>
      <c r="E3" s="90"/>
      <c r="F3" s="90"/>
      <c r="G3" s="90"/>
      <c r="H3" s="90"/>
      <c r="I3" s="90"/>
      <c r="J3" s="90"/>
      <c r="K3" s="90"/>
    </row>
    <row r="4" spans="2:11" ht="15.5" x14ac:dyDescent="0.35">
      <c r="B4" s="208" t="s">
        <v>100</v>
      </c>
      <c r="C4" s="208"/>
      <c r="D4" s="208"/>
      <c r="E4" s="91"/>
      <c r="F4" s="91"/>
      <c r="G4" s="91"/>
      <c r="H4" s="3"/>
      <c r="I4" s="3"/>
      <c r="J4" s="3"/>
      <c r="K4" s="3"/>
    </row>
    <row r="5" spans="2:11" ht="15.5" x14ac:dyDescent="0.35">
      <c r="B5" s="87"/>
      <c r="C5" s="87"/>
      <c r="D5" s="87"/>
      <c r="E5" s="91"/>
      <c r="F5" s="91"/>
      <c r="G5" s="91"/>
      <c r="H5" s="3"/>
      <c r="I5" s="3"/>
      <c r="J5" s="3"/>
      <c r="K5" s="3"/>
    </row>
    <row r="6" spans="2:11" ht="56" x14ac:dyDescent="0.35">
      <c r="B6" s="92" t="s">
        <v>26</v>
      </c>
      <c r="C6" s="92" t="s">
        <v>101</v>
      </c>
      <c r="D6" s="92" t="s">
        <v>102</v>
      </c>
    </row>
    <row r="7" spans="2:11" x14ac:dyDescent="0.35">
      <c r="B7" s="93">
        <v>1</v>
      </c>
      <c r="C7" s="92">
        <v>2</v>
      </c>
      <c r="D7" s="92">
        <v>3</v>
      </c>
    </row>
    <row r="8" spans="2:11" x14ac:dyDescent="0.35">
      <c r="B8" s="94" t="s">
        <v>86</v>
      </c>
      <c r="C8" s="95" t="s">
        <v>103</v>
      </c>
      <c r="D8" s="140">
        <v>0</v>
      </c>
    </row>
    <row r="9" spans="2:11" x14ac:dyDescent="0.35">
      <c r="B9" s="94" t="s">
        <v>87</v>
      </c>
      <c r="C9" s="95" t="s">
        <v>104</v>
      </c>
      <c r="D9" s="140">
        <v>0</v>
      </c>
    </row>
    <row r="10" spans="2:11" x14ac:dyDescent="0.35">
      <c r="B10" s="94" t="s">
        <v>105</v>
      </c>
      <c r="C10" s="95" t="s">
        <v>106</v>
      </c>
      <c r="D10" s="140">
        <v>0</v>
      </c>
    </row>
    <row r="11" spans="2:11" x14ac:dyDescent="0.35">
      <c r="B11" s="94"/>
      <c r="C11" s="95"/>
      <c r="D11" s="140"/>
    </row>
    <row r="12" spans="2:11" x14ac:dyDescent="0.35">
      <c r="B12" s="94" t="s">
        <v>107</v>
      </c>
      <c r="C12" s="95" t="s">
        <v>108</v>
      </c>
      <c r="D12" s="140">
        <v>0</v>
      </c>
    </row>
    <row r="13" spans="2:11" x14ac:dyDescent="0.35">
      <c r="B13" s="64"/>
      <c r="C13" s="96"/>
      <c r="D13" s="10"/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25"/>
  <sheetViews>
    <sheetView view="pageBreakPreview" zoomScale="60" workbookViewId="0">
      <selection activeCell="J18" sqref="J18"/>
    </sheetView>
  </sheetViews>
  <sheetFormatPr defaultRowHeight="14.5" x14ac:dyDescent="0.35"/>
  <cols>
    <col min="2" max="2" width="29.81640625" customWidth="1"/>
    <col min="4" max="4" width="24.81640625" customWidth="1"/>
  </cols>
  <sheetData>
    <row r="1" spans="2:11" x14ac:dyDescent="0.35">
      <c r="D1" s="21" t="s">
        <v>109</v>
      </c>
    </row>
    <row r="2" spans="2:11" ht="15.5" x14ac:dyDescent="0.35">
      <c r="B2" s="243"/>
      <c r="C2" s="243"/>
      <c r="D2" s="243"/>
      <c r="E2" s="90"/>
      <c r="F2" s="90"/>
      <c r="G2" s="90"/>
      <c r="H2" s="90"/>
      <c r="I2" s="90"/>
      <c r="J2" s="90"/>
      <c r="K2" s="90"/>
    </row>
    <row r="3" spans="2:11" ht="15.5" x14ac:dyDescent="0.35">
      <c r="B3" s="208" t="s">
        <v>110</v>
      </c>
      <c r="C3" s="208"/>
      <c r="D3" s="208"/>
      <c r="E3" s="91"/>
      <c r="F3" s="91"/>
      <c r="G3" s="91"/>
      <c r="H3" s="3"/>
      <c r="I3" s="3"/>
      <c r="J3" s="3"/>
      <c r="K3" s="3"/>
    </row>
    <row r="4" spans="2:11" ht="15.5" x14ac:dyDescent="0.35">
      <c r="B4" s="87"/>
      <c r="C4" s="87"/>
      <c r="D4" s="87"/>
      <c r="E4" s="91"/>
      <c r="F4" s="91"/>
      <c r="G4" s="91"/>
      <c r="H4" s="3"/>
      <c r="I4" s="3"/>
      <c r="J4" s="3"/>
      <c r="K4" s="3"/>
    </row>
    <row r="5" spans="2:11" ht="28" x14ac:dyDescent="0.35">
      <c r="B5" s="92" t="s">
        <v>26</v>
      </c>
      <c r="C5" s="92" t="s">
        <v>101</v>
      </c>
      <c r="D5" s="92" t="s">
        <v>111</v>
      </c>
    </row>
    <row r="6" spans="2:11" x14ac:dyDescent="0.35">
      <c r="B6" s="93">
        <v>1</v>
      </c>
      <c r="C6" s="92">
        <v>2</v>
      </c>
      <c r="D6" s="92">
        <v>3</v>
      </c>
    </row>
    <row r="7" spans="2:11" x14ac:dyDescent="0.35">
      <c r="B7" s="97" t="s">
        <v>112</v>
      </c>
      <c r="C7" s="98" t="s">
        <v>103</v>
      </c>
      <c r="D7" s="140">
        <v>0</v>
      </c>
    </row>
    <row r="8" spans="2:11" ht="70" x14ac:dyDescent="0.35">
      <c r="B8" s="97" t="s">
        <v>113</v>
      </c>
      <c r="C8" s="98" t="s">
        <v>104</v>
      </c>
      <c r="D8" s="140">
        <v>0</v>
      </c>
    </row>
    <row r="9" spans="2:11" ht="23" x14ac:dyDescent="0.35">
      <c r="B9" s="99" t="s">
        <v>114</v>
      </c>
      <c r="C9" s="98" t="s">
        <v>106</v>
      </c>
      <c r="D9" s="140">
        <v>0</v>
      </c>
    </row>
    <row r="13" spans="2:11" x14ac:dyDescent="0.35">
      <c r="B13" s="85" t="s">
        <v>115</v>
      </c>
      <c r="C13" s="1"/>
    </row>
    <row r="14" spans="2:11" x14ac:dyDescent="0.35">
      <c r="B14" s="85" t="s">
        <v>298</v>
      </c>
      <c r="C14" s="141"/>
      <c r="D14" s="142" t="s">
        <v>287</v>
      </c>
    </row>
    <row r="15" spans="2:11" x14ac:dyDescent="0.35">
      <c r="B15" s="85" t="s">
        <v>116</v>
      </c>
      <c r="C15" s="1"/>
    </row>
    <row r="16" spans="2:11" x14ac:dyDescent="0.35">
      <c r="B16" s="86"/>
      <c r="C16" s="17"/>
    </row>
    <row r="17" spans="2:4" x14ac:dyDescent="0.35">
      <c r="B17" s="86"/>
      <c r="C17" s="17"/>
    </row>
    <row r="18" spans="2:4" x14ac:dyDescent="0.35">
      <c r="B18" s="224" t="s">
        <v>117</v>
      </c>
      <c r="C18" s="224"/>
    </row>
    <row r="19" spans="2:4" x14ac:dyDescent="0.35">
      <c r="B19" s="85" t="s">
        <v>299</v>
      </c>
      <c r="C19" s="141"/>
      <c r="D19" s="142" t="s">
        <v>300</v>
      </c>
    </row>
    <row r="20" spans="2:4" x14ac:dyDescent="0.35">
      <c r="B20" s="85" t="s">
        <v>118</v>
      </c>
      <c r="C20" s="1"/>
    </row>
    <row r="21" spans="2:4" x14ac:dyDescent="0.35">
      <c r="B21" s="86"/>
      <c r="C21" s="17"/>
    </row>
    <row r="22" spans="2:4" x14ac:dyDescent="0.35">
      <c r="B22" s="86"/>
      <c r="C22" s="17"/>
    </row>
    <row r="23" spans="2:4" x14ac:dyDescent="0.35">
      <c r="B23" s="85" t="s">
        <v>301</v>
      </c>
      <c r="C23" s="141"/>
      <c r="D23" s="142" t="s">
        <v>302</v>
      </c>
    </row>
    <row r="24" spans="2:4" x14ac:dyDescent="0.35">
      <c r="B24" s="85" t="s">
        <v>119</v>
      </c>
      <c r="C24" s="1"/>
    </row>
    <row r="25" spans="2:4" x14ac:dyDescent="0.35">
      <c r="B25" s="224"/>
      <c r="C25" s="224"/>
    </row>
  </sheetData>
  <mergeCells count="4">
    <mergeCell ref="B2:D2"/>
    <mergeCell ref="B3:D3"/>
    <mergeCell ref="B18:C18"/>
    <mergeCell ref="B25:C2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5"/>
  <sheetViews>
    <sheetView view="pageBreakPreview" topLeftCell="B3" zoomScale="60" workbookViewId="0">
      <selection activeCell="D80" sqref="D80"/>
    </sheetView>
  </sheetViews>
  <sheetFormatPr defaultRowHeight="14.5" x14ac:dyDescent="0.35"/>
  <cols>
    <col min="1" max="1" width="10.81640625" hidden="1" customWidth="1"/>
    <col min="2" max="2" width="27.7265625" customWidth="1"/>
    <col min="3" max="3" width="7.1796875" style="17" customWidth="1"/>
    <col min="4" max="4" width="12.54296875" customWidth="1"/>
    <col min="5" max="5" width="12.6328125" customWidth="1"/>
    <col min="6" max="6" width="8.08984375" customWidth="1"/>
    <col min="7" max="7" width="12.90625" customWidth="1"/>
    <col min="8" max="8" width="12.54296875" customWidth="1"/>
    <col min="10" max="11" width="12.7265625" customWidth="1"/>
  </cols>
  <sheetData>
    <row r="1" spans="2:12" ht="93.75" hidden="1" customHeight="1" x14ac:dyDescent="0.35">
      <c r="J1" s="209" t="s">
        <v>120</v>
      </c>
      <c r="K1" s="209"/>
      <c r="L1" s="209"/>
    </row>
    <row r="2" spans="2:12" ht="21" hidden="1" customHeight="1" x14ac:dyDescent="0.35">
      <c r="J2" s="100"/>
      <c r="K2" s="100"/>
      <c r="L2" s="100"/>
    </row>
    <row r="3" spans="2:12" ht="15.75" customHeight="1" x14ac:dyDescent="0.35">
      <c r="B3" s="245" t="s">
        <v>121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2:12" ht="15.5" x14ac:dyDescent="0.3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2:12" ht="15.5" x14ac:dyDescent="0.35">
      <c r="B5" s="102" t="s">
        <v>122</v>
      </c>
      <c r="C5" s="246" t="s">
        <v>312</v>
      </c>
      <c r="D5" s="246"/>
      <c r="E5" s="246"/>
      <c r="F5" s="246"/>
      <c r="G5" s="246"/>
      <c r="H5" s="246"/>
      <c r="I5" s="246"/>
      <c r="J5" s="246"/>
      <c r="K5" s="246"/>
      <c r="L5" s="246"/>
    </row>
    <row r="6" spans="2:12" x14ac:dyDescent="0.35">
      <c r="B6" s="102" t="s">
        <v>123</v>
      </c>
      <c r="C6" s="247" t="s">
        <v>326</v>
      </c>
      <c r="D6" s="247"/>
      <c r="E6" s="247"/>
      <c r="F6" s="247"/>
      <c r="G6" s="247"/>
      <c r="H6" s="247"/>
      <c r="I6" s="247"/>
      <c r="J6" s="247"/>
      <c r="K6" s="247"/>
      <c r="L6" s="247"/>
    </row>
    <row r="7" spans="2:12" x14ac:dyDescent="0.35">
      <c r="B7" s="102" t="s">
        <v>124</v>
      </c>
      <c r="C7" s="248" t="s">
        <v>327</v>
      </c>
      <c r="D7" s="248"/>
      <c r="E7" s="248"/>
      <c r="F7" s="248"/>
      <c r="G7" s="248"/>
      <c r="H7" s="248"/>
      <c r="I7" s="248"/>
      <c r="J7" s="248"/>
      <c r="K7" s="248"/>
      <c r="L7" s="248"/>
    </row>
    <row r="8" spans="2:12" x14ac:dyDescent="0.35">
      <c r="B8" s="106"/>
      <c r="C8" s="107"/>
      <c r="D8" s="54"/>
      <c r="E8" s="108"/>
      <c r="F8" s="108"/>
    </row>
    <row r="9" spans="2:12" ht="21" customHeight="1" x14ac:dyDescent="0.35">
      <c r="B9" s="225" t="s">
        <v>26</v>
      </c>
      <c r="C9" s="226" t="s">
        <v>125</v>
      </c>
      <c r="D9" s="226" t="s">
        <v>308</v>
      </c>
      <c r="E9" s="225" t="s">
        <v>55</v>
      </c>
      <c r="F9" s="225"/>
      <c r="G9" s="226" t="s">
        <v>309</v>
      </c>
      <c r="H9" s="225" t="s">
        <v>55</v>
      </c>
      <c r="I9" s="225"/>
      <c r="J9" s="225" t="s">
        <v>310</v>
      </c>
      <c r="K9" s="225" t="s">
        <v>55</v>
      </c>
      <c r="L9" s="225"/>
    </row>
    <row r="10" spans="2:12" ht="79.5" customHeight="1" x14ac:dyDescent="0.35">
      <c r="B10" s="225"/>
      <c r="C10" s="228"/>
      <c r="D10" s="228"/>
      <c r="E10" s="180" t="s">
        <v>126</v>
      </c>
      <c r="F10" s="180" t="s">
        <v>127</v>
      </c>
      <c r="G10" s="228"/>
      <c r="H10" s="180" t="s">
        <v>126</v>
      </c>
      <c r="I10" s="56" t="s">
        <v>127</v>
      </c>
      <c r="J10" s="225"/>
      <c r="K10" s="180" t="s">
        <v>126</v>
      </c>
      <c r="L10" s="180" t="s">
        <v>127</v>
      </c>
    </row>
    <row r="11" spans="2:12" x14ac:dyDescent="0.35">
      <c r="B11" s="109" t="s">
        <v>105</v>
      </c>
      <c r="C11" s="110" t="s">
        <v>64</v>
      </c>
      <c r="D11" s="162">
        <f>D25</f>
        <v>4262600</v>
      </c>
      <c r="E11" s="162">
        <f>D11</f>
        <v>4262600</v>
      </c>
      <c r="F11" s="162"/>
      <c r="G11" s="162">
        <f>G25</f>
        <v>4953100</v>
      </c>
      <c r="H11" s="162">
        <f>G11</f>
        <v>4953100</v>
      </c>
      <c r="I11" s="162"/>
      <c r="J11" s="162">
        <f>J25</f>
        <v>4953100</v>
      </c>
      <c r="K11" s="162">
        <f>J11</f>
        <v>4953100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idden="1" x14ac:dyDescent="0.35">
      <c r="B14" s="115" t="s">
        <v>130</v>
      </c>
      <c r="C14" s="58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idden="1" x14ac:dyDescent="0.35">
      <c r="B16" s="56" t="s">
        <v>32</v>
      </c>
      <c r="C16" s="58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idden="1" x14ac:dyDescent="0.35">
      <c r="B17" s="56" t="s">
        <v>132</v>
      </c>
      <c r="C17" s="58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idden="1" x14ac:dyDescent="0.35">
      <c r="B18" s="56" t="s">
        <v>133</v>
      </c>
      <c r="C18" s="58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idden="1" x14ac:dyDescent="0.35">
      <c r="B19" s="56"/>
      <c r="C19" s="58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idden="1" x14ac:dyDescent="0.35">
      <c r="B21" s="56" t="s">
        <v>32</v>
      </c>
      <c r="C21" s="58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idden="1" x14ac:dyDescent="0.35">
      <c r="B22" s="56"/>
      <c r="C22" s="58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58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58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35">
      <c r="B25" s="60" t="s">
        <v>137</v>
      </c>
      <c r="C25" s="61">
        <v>900</v>
      </c>
      <c r="D25" s="167">
        <f t="shared" ref="D25:L25" si="1">D27+D34+D87+D91+D97</f>
        <v>4262600</v>
      </c>
      <c r="E25" s="167">
        <f t="shared" si="1"/>
        <v>4262600</v>
      </c>
      <c r="F25" s="167">
        <f t="shared" si="1"/>
        <v>0</v>
      </c>
      <c r="G25" s="167">
        <f t="shared" si="1"/>
        <v>4953100</v>
      </c>
      <c r="H25" s="167">
        <f t="shared" si="1"/>
        <v>4953100</v>
      </c>
      <c r="I25" s="167">
        <f t="shared" si="1"/>
        <v>0</v>
      </c>
      <c r="J25" s="167">
        <f t="shared" si="1"/>
        <v>4953100</v>
      </c>
      <c r="K25" s="167">
        <f t="shared" si="1"/>
        <v>4953100</v>
      </c>
      <c r="L25" s="167">
        <f t="shared" si="1"/>
        <v>0</v>
      </c>
    </row>
    <row r="26" spans="2:12" x14ac:dyDescent="0.35">
      <c r="B26" s="56" t="s">
        <v>32</v>
      </c>
      <c r="C26" s="58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" x14ac:dyDescent="0.35">
      <c r="B27" s="69" t="s">
        <v>138</v>
      </c>
      <c r="C27" s="70">
        <v>210</v>
      </c>
      <c r="D27" s="168">
        <f>D28+D29+D33</f>
        <v>890600</v>
      </c>
      <c r="E27" s="168">
        <f t="shared" ref="E27:L27" si="2">E28+E29+E33</f>
        <v>890600</v>
      </c>
      <c r="F27" s="168">
        <f t="shared" si="2"/>
        <v>0</v>
      </c>
      <c r="G27" s="168">
        <f t="shared" si="2"/>
        <v>909800</v>
      </c>
      <c r="H27" s="168">
        <f t="shared" si="2"/>
        <v>909800</v>
      </c>
      <c r="I27" s="168">
        <f t="shared" si="2"/>
        <v>0</v>
      </c>
      <c r="J27" s="168">
        <f t="shared" si="2"/>
        <v>909800</v>
      </c>
      <c r="K27" s="168">
        <f t="shared" si="2"/>
        <v>909800</v>
      </c>
      <c r="L27" s="168">
        <f t="shared" si="2"/>
        <v>0</v>
      </c>
    </row>
    <row r="28" spans="2:12" x14ac:dyDescent="0.35">
      <c r="B28" s="72" t="s">
        <v>139</v>
      </c>
      <c r="C28" s="73">
        <v>211</v>
      </c>
      <c r="D28" s="166">
        <v>698800</v>
      </c>
      <c r="E28" s="166">
        <v>698800</v>
      </c>
      <c r="F28" s="166"/>
      <c r="G28" s="166">
        <v>698800</v>
      </c>
      <c r="H28" s="166">
        <v>698800</v>
      </c>
      <c r="I28" s="166"/>
      <c r="J28" s="166">
        <v>698800</v>
      </c>
      <c r="K28" s="166">
        <v>698800</v>
      </c>
      <c r="L28" s="166"/>
    </row>
    <row r="29" spans="2:12" x14ac:dyDescent="0.35">
      <c r="B29" s="116" t="s">
        <v>140</v>
      </c>
      <c r="C29" s="75">
        <v>212</v>
      </c>
      <c r="D29" s="168">
        <f>D30+D31+D32</f>
        <v>0</v>
      </c>
      <c r="E29" s="168">
        <f t="shared" ref="E29:L29" si="3">E30+E31+E32</f>
        <v>0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</row>
    <row r="30" spans="2:12" hidden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idden="1" x14ac:dyDescent="0.35">
      <c r="B31" s="74" t="s">
        <v>143</v>
      </c>
      <c r="C31" s="76" t="s">
        <v>144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22" hidden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2" x14ac:dyDescent="0.35">
      <c r="B33" s="77" t="s">
        <v>147</v>
      </c>
      <c r="C33" s="78">
        <v>213</v>
      </c>
      <c r="D33" s="169">
        <v>191800</v>
      </c>
      <c r="E33" s="169">
        <v>191800</v>
      </c>
      <c r="F33" s="169"/>
      <c r="G33" s="169">
        <v>211000</v>
      </c>
      <c r="H33" s="169">
        <v>211000</v>
      </c>
      <c r="I33" s="169"/>
      <c r="J33" s="169">
        <v>211000</v>
      </c>
      <c r="K33" s="169">
        <v>211000</v>
      </c>
      <c r="L33" s="169"/>
    </row>
    <row r="34" spans="2:12" x14ac:dyDescent="0.35">
      <c r="B34" s="117" t="s">
        <v>148</v>
      </c>
      <c r="C34" s="75">
        <v>220</v>
      </c>
      <c r="D34" s="167">
        <f>D35+D36+D37+D46+D47+D68</f>
        <v>1971500</v>
      </c>
      <c r="E34" s="167">
        <f t="shared" ref="E34:L34" si="4">E35+E36+E37+E46+E47+E68</f>
        <v>1971500</v>
      </c>
      <c r="F34" s="167">
        <f t="shared" si="4"/>
        <v>0</v>
      </c>
      <c r="G34" s="167">
        <f t="shared" si="4"/>
        <v>2178800</v>
      </c>
      <c r="H34" s="167">
        <f t="shared" si="4"/>
        <v>2178800</v>
      </c>
      <c r="I34" s="167">
        <f t="shared" si="4"/>
        <v>0</v>
      </c>
      <c r="J34" s="167">
        <f t="shared" si="4"/>
        <v>2178800</v>
      </c>
      <c r="K34" s="167">
        <f t="shared" si="4"/>
        <v>2178800</v>
      </c>
      <c r="L34" s="167">
        <f t="shared" si="4"/>
        <v>0</v>
      </c>
    </row>
    <row r="35" spans="2:12" hidden="1" x14ac:dyDescent="0.35">
      <c r="B35" s="81" t="s">
        <v>149</v>
      </c>
      <c r="C35" s="73">
        <v>221</v>
      </c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hidden="1" x14ac:dyDescent="0.3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35">
      <c r="B37" s="117" t="s">
        <v>151</v>
      </c>
      <c r="C37" s="75">
        <v>223</v>
      </c>
      <c r="D37" s="168">
        <f>D38+D43</f>
        <v>1476100</v>
      </c>
      <c r="E37" s="168">
        <f t="shared" ref="E37:L37" si="5">E38+E43</f>
        <v>1476100</v>
      </c>
      <c r="F37" s="168">
        <f t="shared" si="5"/>
        <v>0</v>
      </c>
      <c r="G37" s="168">
        <f t="shared" si="5"/>
        <v>1683400</v>
      </c>
      <c r="H37" s="168">
        <f t="shared" si="5"/>
        <v>1683400</v>
      </c>
      <c r="I37" s="168">
        <f t="shared" si="5"/>
        <v>0</v>
      </c>
      <c r="J37" s="168">
        <f t="shared" si="5"/>
        <v>1683400</v>
      </c>
      <c r="K37" s="168">
        <f t="shared" si="5"/>
        <v>1683400</v>
      </c>
      <c r="L37" s="168">
        <f t="shared" si="5"/>
        <v>0</v>
      </c>
    </row>
    <row r="38" spans="2:12" ht="32.5" x14ac:dyDescent="0.35">
      <c r="B38" s="118" t="s">
        <v>152</v>
      </c>
      <c r="C38" s="70" t="s">
        <v>153</v>
      </c>
      <c r="D38" s="168">
        <f>D39+D40+D41+D42</f>
        <v>1476100</v>
      </c>
      <c r="E38" s="168">
        <f t="shared" ref="E38:L38" si="6">E39+E40+E41+E42</f>
        <v>1476100</v>
      </c>
      <c r="F38" s="168">
        <f t="shared" si="6"/>
        <v>0</v>
      </c>
      <c r="G38" s="168">
        <f t="shared" si="6"/>
        <v>1683400</v>
      </c>
      <c r="H38" s="168">
        <f t="shared" si="6"/>
        <v>1683400</v>
      </c>
      <c r="I38" s="168">
        <f t="shared" si="6"/>
        <v>0</v>
      </c>
      <c r="J38" s="168">
        <f t="shared" si="6"/>
        <v>1683400</v>
      </c>
      <c r="K38" s="168">
        <f t="shared" si="6"/>
        <v>1683400</v>
      </c>
      <c r="L38" s="168">
        <f t="shared" si="6"/>
        <v>0</v>
      </c>
    </row>
    <row r="39" spans="2:12" x14ac:dyDescent="0.35">
      <c r="B39" s="84" t="s">
        <v>154</v>
      </c>
      <c r="C39" s="76" t="s">
        <v>155</v>
      </c>
      <c r="D39" s="166">
        <v>894600</v>
      </c>
      <c r="E39" s="166">
        <v>894600</v>
      </c>
      <c r="F39" s="166"/>
      <c r="G39" s="166">
        <v>1086600</v>
      </c>
      <c r="H39" s="166">
        <v>1086600</v>
      </c>
      <c r="I39" s="166"/>
      <c r="J39" s="166">
        <v>1086600</v>
      </c>
      <c r="K39" s="166">
        <v>1086600</v>
      </c>
      <c r="L39" s="166"/>
    </row>
    <row r="40" spans="2:12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2" x14ac:dyDescent="0.35">
      <c r="B41" s="84" t="s">
        <v>158</v>
      </c>
      <c r="C41" s="76" t="s">
        <v>159</v>
      </c>
      <c r="D41" s="166">
        <v>492900</v>
      </c>
      <c r="E41" s="166">
        <v>492900</v>
      </c>
      <c r="F41" s="166"/>
      <c r="G41" s="166">
        <v>497100</v>
      </c>
      <c r="H41" s="166">
        <v>497100</v>
      </c>
      <c r="I41" s="166"/>
      <c r="J41" s="166">
        <v>497100</v>
      </c>
      <c r="K41" s="166">
        <v>497100</v>
      </c>
      <c r="L41" s="166"/>
    </row>
    <row r="42" spans="2:12" ht="22" x14ac:dyDescent="0.35">
      <c r="B42" s="84" t="s">
        <v>160</v>
      </c>
      <c r="C42" s="76" t="s">
        <v>161</v>
      </c>
      <c r="D42" s="166">
        <v>88600</v>
      </c>
      <c r="E42" s="166">
        <v>88600</v>
      </c>
      <c r="F42" s="166"/>
      <c r="G42" s="166">
        <v>99700</v>
      </c>
      <c r="H42" s="166">
        <v>99700</v>
      </c>
      <c r="I42" s="166"/>
      <c r="J42" s="166">
        <v>99700</v>
      </c>
      <c r="K42" s="166">
        <v>99700</v>
      </c>
      <c r="L42" s="166"/>
    </row>
    <row r="43" spans="2:12" ht="22" x14ac:dyDescent="0.3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hidden="1" x14ac:dyDescent="0.3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hidden="1" x14ac:dyDescent="0.3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" x14ac:dyDescent="0.3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" x14ac:dyDescent="0.35">
      <c r="B47" s="80" t="s">
        <v>169</v>
      </c>
      <c r="C47" s="70">
        <v>225</v>
      </c>
      <c r="D47" s="168">
        <f>D48+D53+D58+D59+D60+D65+D66+D67</f>
        <v>376500</v>
      </c>
      <c r="E47" s="168">
        <f t="shared" ref="E47:L47" si="8">E48+E53+E58+E59+E60+E65+E66+E67</f>
        <v>376500</v>
      </c>
      <c r="F47" s="168">
        <f t="shared" si="8"/>
        <v>0</v>
      </c>
      <c r="G47" s="168">
        <f t="shared" si="8"/>
        <v>376500</v>
      </c>
      <c r="H47" s="168">
        <f t="shared" si="8"/>
        <v>376500</v>
      </c>
      <c r="I47" s="168">
        <f t="shared" si="8"/>
        <v>0</v>
      </c>
      <c r="J47" s="168">
        <f t="shared" si="8"/>
        <v>376500</v>
      </c>
      <c r="K47" s="168">
        <f t="shared" si="8"/>
        <v>376500</v>
      </c>
      <c r="L47" s="168">
        <f t="shared" si="8"/>
        <v>0</v>
      </c>
    </row>
    <row r="48" spans="2:12" ht="22" x14ac:dyDescent="0.35">
      <c r="B48" s="84" t="s">
        <v>170</v>
      </c>
      <c r="C48" s="76" t="s">
        <v>171</v>
      </c>
      <c r="D48" s="166">
        <f>D50+D51+D52</f>
        <v>90700</v>
      </c>
      <c r="E48" s="166">
        <f t="shared" ref="E48:L48" si="9">E50+E51+E52</f>
        <v>90700</v>
      </c>
      <c r="F48" s="166">
        <f t="shared" si="9"/>
        <v>0</v>
      </c>
      <c r="G48" s="166">
        <f t="shared" si="9"/>
        <v>90700</v>
      </c>
      <c r="H48" s="166">
        <f t="shared" si="9"/>
        <v>90700</v>
      </c>
      <c r="I48" s="166">
        <f t="shared" si="9"/>
        <v>0</v>
      </c>
      <c r="J48" s="166">
        <f t="shared" si="9"/>
        <v>90700</v>
      </c>
      <c r="K48" s="166">
        <f t="shared" si="9"/>
        <v>90700</v>
      </c>
      <c r="L48" s="166">
        <f t="shared" si="9"/>
        <v>0</v>
      </c>
    </row>
    <row r="49" spans="2:12" x14ac:dyDescent="0.3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x14ac:dyDescent="0.35">
      <c r="B50" s="119" t="s">
        <v>172</v>
      </c>
      <c r="C50" s="120" t="s">
        <v>173</v>
      </c>
      <c r="D50" s="170">
        <v>58500</v>
      </c>
      <c r="E50" s="170">
        <v>58500</v>
      </c>
      <c r="F50" s="170"/>
      <c r="G50" s="170">
        <v>58500</v>
      </c>
      <c r="H50" s="170">
        <v>58500</v>
      </c>
      <c r="I50" s="170"/>
      <c r="J50" s="170">
        <v>58500</v>
      </c>
      <c r="K50" s="170">
        <v>58500</v>
      </c>
      <c r="L50" s="170"/>
    </row>
    <row r="51" spans="2:12" s="121" customFormat="1" x14ac:dyDescent="0.35">
      <c r="B51" s="119" t="s">
        <v>174</v>
      </c>
      <c r="C51" s="120" t="s">
        <v>175</v>
      </c>
      <c r="D51" s="170">
        <v>32200</v>
      </c>
      <c r="E51" s="170">
        <v>32200</v>
      </c>
      <c r="F51" s="170"/>
      <c r="G51" s="170">
        <v>32200</v>
      </c>
      <c r="H51" s="170">
        <v>32200</v>
      </c>
      <c r="I51" s="170"/>
      <c r="J51" s="170">
        <v>32200</v>
      </c>
      <c r="K51" s="170">
        <v>32200</v>
      </c>
      <c r="L51" s="170"/>
    </row>
    <row r="52" spans="2:12" s="121" customFormat="1" hidden="1" x14ac:dyDescent="0.35">
      <c r="B52" s="119" t="s">
        <v>176</v>
      </c>
      <c r="C52" s="120" t="s">
        <v>177</v>
      </c>
      <c r="D52" s="170"/>
      <c r="E52" s="170"/>
      <c r="F52" s="170"/>
      <c r="G52" s="170"/>
      <c r="H52" s="170"/>
      <c r="I52" s="170"/>
      <c r="J52" s="170"/>
      <c r="K52" s="170"/>
      <c r="L52" s="170"/>
    </row>
    <row r="53" spans="2:12" x14ac:dyDescent="0.35">
      <c r="B53" s="122" t="s">
        <v>178</v>
      </c>
      <c r="C53" s="123" t="s">
        <v>179</v>
      </c>
      <c r="D53" s="168">
        <f>D54+D55+D56+D57</f>
        <v>105000</v>
      </c>
      <c r="E53" s="168">
        <f t="shared" ref="E53:L53" si="10">E54+E55+E56+E57</f>
        <v>105000</v>
      </c>
      <c r="F53" s="168">
        <f t="shared" si="10"/>
        <v>0</v>
      </c>
      <c r="G53" s="168">
        <f t="shared" si="10"/>
        <v>105000</v>
      </c>
      <c r="H53" s="168">
        <f t="shared" si="10"/>
        <v>105000</v>
      </c>
      <c r="I53" s="168">
        <f t="shared" si="10"/>
        <v>0</v>
      </c>
      <c r="J53" s="168">
        <f t="shared" si="10"/>
        <v>105000</v>
      </c>
      <c r="K53" s="168">
        <f t="shared" si="10"/>
        <v>105000</v>
      </c>
      <c r="L53" s="168">
        <f t="shared" si="10"/>
        <v>0</v>
      </c>
    </row>
    <row r="54" spans="2:12" hidden="1" x14ac:dyDescent="0.35">
      <c r="B54" s="84" t="s">
        <v>180</v>
      </c>
      <c r="C54" s="76" t="s">
        <v>181</v>
      </c>
      <c r="D54" s="166"/>
      <c r="E54" s="166"/>
      <c r="F54" s="166"/>
      <c r="G54" s="166"/>
      <c r="H54" s="166"/>
      <c r="I54" s="166"/>
      <c r="J54" s="166"/>
      <c r="K54" s="166"/>
      <c r="L54" s="166"/>
    </row>
    <row r="55" spans="2:12" hidden="1" x14ac:dyDescent="0.35">
      <c r="B55" s="84" t="s">
        <v>182</v>
      </c>
      <c r="C55" s="76" t="s">
        <v>183</v>
      </c>
      <c r="D55" s="166"/>
      <c r="E55" s="166"/>
      <c r="F55" s="166"/>
      <c r="G55" s="166"/>
      <c r="H55" s="166"/>
      <c r="I55" s="166"/>
      <c r="J55" s="166"/>
      <c r="K55" s="166"/>
      <c r="L55" s="166"/>
    </row>
    <row r="56" spans="2:12" hidden="1" x14ac:dyDescent="0.35">
      <c r="B56" s="84" t="s">
        <v>184</v>
      </c>
      <c r="C56" s="76" t="s">
        <v>185</v>
      </c>
      <c r="D56" s="166"/>
      <c r="E56" s="166"/>
      <c r="F56" s="166"/>
      <c r="G56" s="166"/>
      <c r="H56" s="166"/>
      <c r="I56" s="166"/>
      <c r="J56" s="166"/>
      <c r="K56" s="166"/>
      <c r="L56" s="166"/>
    </row>
    <row r="57" spans="2:12" x14ac:dyDescent="0.35">
      <c r="B57" s="84" t="s">
        <v>186</v>
      </c>
      <c r="C57" s="76" t="s">
        <v>187</v>
      </c>
      <c r="D57" s="166">
        <v>105000</v>
      </c>
      <c r="E57" s="166">
        <v>105000</v>
      </c>
      <c r="F57" s="166"/>
      <c r="G57" s="166">
        <v>105000</v>
      </c>
      <c r="H57" s="166">
        <v>105000</v>
      </c>
      <c r="I57" s="166"/>
      <c r="J57" s="166">
        <v>105000</v>
      </c>
      <c r="K57" s="166">
        <v>105000</v>
      </c>
      <c r="L57" s="166"/>
    </row>
    <row r="58" spans="2:12" ht="22" x14ac:dyDescent="0.35">
      <c r="B58" s="84" t="s">
        <v>188</v>
      </c>
      <c r="C58" s="76" t="s">
        <v>189</v>
      </c>
      <c r="D58" s="166">
        <v>22000</v>
      </c>
      <c r="E58" s="166">
        <v>22000</v>
      </c>
      <c r="F58" s="166"/>
      <c r="G58" s="166">
        <v>22000</v>
      </c>
      <c r="H58" s="166">
        <v>22000</v>
      </c>
      <c r="I58" s="166"/>
      <c r="J58" s="166">
        <v>22000</v>
      </c>
      <c r="K58" s="166">
        <v>22000</v>
      </c>
      <c r="L58" s="166"/>
    </row>
    <row r="59" spans="2:12" hidden="1" x14ac:dyDescent="0.3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2" x14ac:dyDescent="0.35">
      <c r="B60" s="122" t="s">
        <v>192</v>
      </c>
      <c r="C60" s="123" t="s">
        <v>193</v>
      </c>
      <c r="D60" s="168">
        <f>D61+D62+D63+D64</f>
        <v>158800</v>
      </c>
      <c r="E60" s="168">
        <f t="shared" ref="E60:L60" si="11">E61+E62+E63+E64</f>
        <v>158800</v>
      </c>
      <c r="F60" s="168">
        <f t="shared" si="11"/>
        <v>0</v>
      </c>
      <c r="G60" s="168">
        <f t="shared" si="11"/>
        <v>158800</v>
      </c>
      <c r="H60" s="168">
        <f t="shared" si="11"/>
        <v>158800</v>
      </c>
      <c r="I60" s="168">
        <f t="shared" si="11"/>
        <v>0</v>
      </c>
      <c r="J60" s="168">
        <f t="shared" si="11"/>
        <v>158800</v>
      </c>
      <c r="K60" s="168">
        <f t="shared" si="11"/>
        <v>158800</v>
      </c>
      <c r="L60" s="168">
        <f t="shared" si="11"/>
        <v>0</v>
      </c>
    </row>
    <row r="61" spans="2:12" ht="29.25" customHeight="1" x14ac:dyDescent="0.35">
      <c r="B61" s="84" t="s">
        <v>194</v>
      </c>
      <c r="C61" s="76" t="s">
        <v>195</v>
      </c>
      <c r="D61" s="166">
        <v>143800</v>
      </c>
      <c r="E61" s="166">
        <v>143800</v>
      </c>
      <c r="F61" s="166"/>
      <c r="G61" s="166">
        <v>143800</v>
      </c>
      <c r="H61" s="166">
        <v>143800</v>
      </c>
      <c r="I61" s="166"/>
      <c r="J61" s="166">
        <v>143800</v>
      </c>
      <c r="K61" s="166">
        <v>143800</v>
      </c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2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2" x14ac:dyDescent="0.35">
      <c r="B64" s="84" t="s">
        <v>200</v>
      </c>
      <c r="C64" s="76" t="s">
        <v>201</v>
      </c>
      <c r="D64" s="166">
        <v>15000</v>
      </c>
      <c r="E64" s="166">
        <v>15000</v>
      </c>
      <c r="F64" s="166"/>
      <c r="G64" s="166">
        <v>15000</v>
      </c>
      <c r="H64" s="166">
        <v>15000</v>
      </c>
      <c r="I64" s="166"/>
      <c r="J64" s="166">
        <v>15000</v>
      </c>
      <c r="K64" s="166">
        <v>15000</v>
      </c>
      <c r="L64" s="166"/>
    </row>
    <row r="65" spans="2:12" ht="22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idden="1" x14ac:dyDescent="0.35">
      <c r="B66" s="84" t="s">
        <v>204</v>
      </c>
      <c r="C66" s="76" t="s">
        <v>205</v>
      </c>
      <c r="D66" s="190"/>
      <c r="E66" s="190"/>
      <c r="F66" s="190"/>
      <c r="G66" s="190"/>
      <c r="H66" s="190"/>
      <c r="I66" s="190"/>
      <c r="J66" s="190"/>
      <c r="K66" s="190"/>
      <c r="L66" s="190"/>
    </row>
    <row r="67" spans="2:12" ht="22" hidden="1" x14ac:dyDescent="0.35">
      <c r="B67" s="84" t="s">
        <v>206</v>
      </c>
      <c r="C67" s="76" t="s">
        <v>207</v>
      </c>
      <c r="D67" s="190"/>
      <c r="E67" s="190"/>
      <c r="F67" s="190"/>
      <c r="G67" s="190"/>
      <c r="H67" s="190"/>
      <c r="I67" s="190"/>
      <c r="J67" s="190"/>
      <c r="K67" s="190"/>
      <c r="L67" s="190"/>
    </row>
    <row r="68" spans="2:12" s="125" customFormat="1" x14ac:dyDescent="0.35">
      <c r="B68" s="117" t="s">
        <v>208</v>
      </c>
      <c r="C68" s="75">
        <v>226</v>
      </c>
      <c r="D68" s="172">
        <f t="shared" ref="D68:L68" si="12">D69+D72+D73+D74+D75+D76+D77+D83</f>
        <v>118900</v>
      </c>
      <c r="E68" s="172">
        <f t="shared" si="12"/>
        <v>118900</v>
      </c>
      <c r="F68" s="172">
        <f t="shared" si="12"/>
        <v>0</v>
      </c>
      <c r="G68" s="172">
        <f t="shared" si="12"/>
        <v>118900</v>
      </c>
      <c r="H68" s="172">
        <f t="shared" si="12"/>
        <v>118900</v>
      </c>
      <c r="I68" s="172">
        <f t="shared" si="12"/>
        <v>0</v>
      </c>
      <c r="J68" s="172">
        <f t="shared" si="12"/>
        <v>118900</v>
      </c>
      <c r="K68" s="172">
        <f t="shared" si="12"/>
        <v>118900</v>
      </c>
      <c r="L68" s="172">
        <f t="shared" si="12"/>
        <v>0</v>
      </c>
    </row>
    <row r="69" spans="2:12" ht="64" hidden="1" x14ac:dyDescent="0.3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2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2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2" hidden="1" x14ac:dyDescent="0.35">
      <c r="B74" s="84" t="s">
        <v>219</v>
      </c>
      <c r="C74" s="76" t="s">
        <v>220</v>
      </c>
      <c r="D74" s="190"/>
      <c r="E74" s="190"/>
      <c r="F74" s="190"/>
      <c r="G74" s="190"/>
      <c r="H74" s="190"/>
      <c r="I74" s="190"/>
      <c r="J74" s="190"/>
      <c r="K74" s="190"/>
      <c r="L74" s="190"/>
    </row>
    <row r="75" spans="2:12" hidden="1" x14ac:dyDescent="0.35">
      <c r="B75" s="84" t="s">
        <v>221</v>
      </c>
      <c r="C75" s="76" t="s">
        <v>222</v>
      </c>
      <c r="D75" s="190"/>
      <c r="E75" s="190"/>
      <c r="F75" s="190"/>
      <c r="G75" s="190"/>
      <c r="H75" s="190"/>
      <c r="I75" s="190"/>
      <c r="J75" s="190"/>
      <c r="K75" s="190"/>
      <c r="L75" s="190"/>
    </row>
    <row r="76" spans="2:12" ht="32.5" x14ac:dyDescent="0.35">
      <c r="B76" s="84" t="s">
        <v>223</v>
      </c>
      <c r="C76" s="76" t="s">
        <v>224</v>
      </c>
      <c r="D76" s="171">
        <v>53000</v>
      </c>
      <c r="E76" s="171">
        <v>53000</v>
      </c>
      <c r="F76" s="171"/>
      <c r="G76" s="171">
        <v>53000</v>
      </c>
      <c r="H76" s="171">
        <v>53000</v>
      </c>
      <c r="I76" s="171"/>
      <c r="J76" s="171">
        <v>53000</v>
      </c>
      <c r="K76" s="171">
        <v>53000</v>
      </c>
      <c r="L76" s="190"/>
    </row>
    <row r="77" spans="2:12" s="127" customFormat="1" x14ac:dyDescent="0.35">
      <c r="B77" s="122" t="s">
        <v>225</v>
      </c>
      <c r="C77" s="123" t="s">
        <v>226</v>
      </c>
      <c r="D77" s="174">
        <f>D78+D79</f>
        <v>65900</v>
      </c>
      <c r="E77" s="174">
        <f t="shared" ref="E77:L77" si="14">E78+E79</f>
        <v>65900</v>
      </c>
      <c r="F77" s="174">
        <f t="shared" si="14"/>
        <v>0</v>
      </c>
      <c r="G77" s="174">
        <f t="shared" si="14"/>
        <v>65900</v>
      </c>
      <c r="H77" s="174">
        <f t="shared" si="14"/>
        <v>65900</v>
      </c>
      <c r="I77" s="174">
        <f t="shared" si="14"/>
        <v>0</v>
      </c>
      <c r="J77" s="174">
        <f t="shared" si="14"/>
        <v>65900</v>
      </c>
      <c r="K77" s="174">
        <f t="shared" si="14"/>
        <v>65900</v>
      </c>
      <c r="L77" s="174">
        <f t="shared" si="14"/>
        <v>0</v>
      </c>
    </row>
    <row r="78" spans="2:12" hidden="1" x14ac:dyDescent="0.3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2" x14ac:dyDescent="0.35">
      <c r="B79" s="84" t="s">
        <v>229</v>
      </c>
      <c r="C79" s="76" t="s">
        <v>230</v>
      </c>
      <c r="D79" s="171">
        <f>D80+D81+D82</f>
        <v>65900</v>
      </c>
      <c r="E79" s="171">
        <f t="shared" ref="E79:L79" si="15">E80+E81+E82</f>
        <v>65900</v>
      </c>
      <c r="F79" s="171">
        <f t="shared" si="15"/>
        <v>0</v>
      </c>
      <c r="G79" s="171">
        <f t="shared" si="15"/>
        <v>65900</v>
      </c>
      <c r="H79" s="171">
        <f t="shared" si="15"/>
        <v>65900</v>
      </c>
      <c r="I79" s="171">
        <f t="shared" si="15"/>
        <v>0</v>
      </c>
      <c r="J79" s="171">
        <f t="shared" si="15"/>
        <v>65900</v>
      </c>
      <c r="K79" s="171">
        <f t="shared" si="15"/>
        <v>65900</v>
      </c>
      <c r="L79" s="171">
        <f t="shared" si="15"/>
        <v>0</v>
      </c>
    </row>
    <row r="80" spans="2:12" s="121" customFormat="1" ht="17.25" customHeight="1" x14ac:dyDescent="0.35">
      <c r="B80" s="119" t="s">
        <v>231</v>
      </c>
      <c r="C80" s="120" t="s">
        <v>232</v>
      </c>
      <c r="D80" s="175">
        <v>12000</v>
      </c>
      <c r="E80" s="175">
        <v>12000</v>
      </c>
      <c r="F80" s="175"/>
      <c r="G80" s="175">
        <v>12000</v>
      </c>
      <c r="H80" s="175">
        <v>12000</v>
      </c>
      <c r="I80" s="175"/>
      <c r="J80" s="175">
        <v>12000</v>
      </c>
      <c r="K80" s="175">
        <v>12000</v>
      </c>
      <c r="L80" s="175"/>
    </row>
    <row r="81" spans="2:12" s="121" customFormat="1" hidden="1" x14ac:dyDescent="0.35">
      <c r="B81" s="119" t="s">
        <v>233</v>
      </c>
      <c r="C81" s="120" t="s">
        <v>234</v>
      </c>
      <c r="D81" s="175"/>
      <c r="E81" s="175"/>
      <c r="F81" s="175"/>
      <c r="G81" s="175"/>
      <c r="H81" s="175"/>
      <c r="I81" s="175"/>
      <c r="J81" s="175"/>
      <c r="K81" s="175"/>
      <c r="L81" s="175"/>
    </row>
    <row r="82" spans="2:12" s="121" customFormat="1" ht="22" x14ac:dyDescent="0.35">
      <c r="B82" s="119" t="s">
        <v>235</v>
      </c>
      <c r="C82" s="120" t="s">
        <v>236</v>
      </c>
      <c r="D82" s="175">
        <v>53900</v>
      </c>
      <c r="E82" s="175">
        <v>53900</v>
      </c>
      <c r="F82" s="175"/>
      <c r="G82" s="175">
        <v>53900</v>
      </c>
      <c r="H82" s="175">
        <v>53900</v>
      </c>
      <c r="I82" s="175"/>
      <c r="J82" s="175">
        <v>53900</v>
      </c>
      <c r="K82" s="175">
        <v>53900</v>
      </c>
      <c r="L82" s="175"/>
    </row>
    <row r="83" spans="2:12" ht="22" hidden="1" x14ac:dyDescent="0.3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5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x14ac:dyDescent="0.3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2" x14ac:dyDescent="0.3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hidden="1" x14ac:dyDescent="0.3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hidden="1" x14ac:dyDescent="0.3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35">
      <c r="B91" s="117" t="s">
        <v>247</v>
      </c>
      <c r="C91" s="75">
        <v>290</v>
      </c>
      <c r="D91" s="189">
        <f>D92+D93+D94+D95+D96</f>
        <v>1400500</v>
      </c>
      <c r="E91" s="189">
        <f t="shared" ref="E91:L91" si="18">E92+E93+E94+E95+E96</f>
        <v>1400500</v>
      </c>
      <c r="F91" s="189">
        <f t="shared" si="18"/>
        <v>0</v>
      </c>
      <c r="G91" s="189">
        <f t="shared" si="18"/>
        <v>1864500</v>
      </c>
      <c r="H91" s="189">
        <f t="shared" si="18"/>
        <v>1864500</v>
      </c>
      <c r="I91" s="189">
        <f t="shared" si="18"/>
        <v>0</v>
      </c>
      <c r="J91" s="189">
        <f t="shared" si="18"/>
        <v>1864500</v>
      </c>
      <c r="K91" s="189">
        <f t="shared" si="18"/>
        <v>1864500</v>
      </c>
      <c r="L91" s="189">
        <f t="shared" si="18"/>
        <v>0</v>
      </c>
    </row>
    <row r="92" spans="2:12" ht="43" x14ac:dyDescent="0.35">
      <c r="B92" s="84" t="s">
        <v>248</v>
      </c>
      <c r="C92" s="76" t="s">
        <v>249</v>
      </c>
      <c r="D92" s="188">
        <v>1400500</v>
      </c>
      <c r="E92" s="188">
        <v>1400500</v>
      </c>
      <c r="F92" s="188"/>
      <c r="G92" s="188">
        <v>1864500</v>
      </c>
      <c r="H92" s="188">
        <f>G92</f>
        <v>1864500</v>
      </c>
      <c r="I92" s="188"/>
      <c r="J92" s="188">
        <v>1864500</v>
      </c>
      <c r="K92" s="188">
        <f>J92</f>
        <v>1864500</v>
      </c>
      <c r="L92" s="188"/>
    </row>
    <row r="93" spans="2:12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3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2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35">
      <c r="B97" s="117" t="s">
        <v>258</v>
      </c>
      <c r="C97" s="75">
        <v>300</v>
      </c>
      <c r="D97" s="172">
        <f>D98+D100</f>
        <v>0</v>
      </c>
      <c r="E97" s="172">
        <f t="shared" ref="E97:L97" si="19">E98+E100</f>
        <v>0</v>
      </c>
      <c r="F97" s="172">
        <f t="shared" si="19"/>
        <v>0</v>
      </c>
      <c r="G97" s="172">
        <f t="shared" si="19"/>
        <v>0</v>
      </c>
      <c r="H97" s="172">
        <f t="shared" si="19"/>
        <v>0</v>
      </c>
      <c r="I97" s="172">
        <f t="shared" si="19"/>
        <v>0</v>
      </c>
      <c r="J97" s="172">
        <f t="shared" si="19"/>
        <v>0</v>
      </c>
      <c r="K97" s="172">
        <f t="shared" si="19"/>
        <v>0</v>
      </c>
      <c r="L97" s="172">
        <f t="shared" si="19"/>
        <v>0</v>
      </c>
    </row>
    <row r="98" spans="2:12" ht="22" x14ac:dyDescent="0.35">
      <c r="B98" s="80" t="s">
        <v>259</v>
      </c>
      <c r="C98" s="70">
        <v>310</v>
      </c>
      <c r="D98" s="172">
        <f>D99</f>
        <v>0</v>
      </c>
      <c r="E98" s="172">
        <f t="shared" ref="E98:L98" si="20">E99</f>
        <v>0</v>
      </c>
      <c r="F98" s="172">
        <f t="shared" si="20"/>
        <v>0</v>
      </c>
      <c r="G98" s="172">
        <f t="shared" si="20"/>
        <v>0</v>
      </c>
      <c r="H98" s="172">
        <f t="shared" si="20"/>
        <v>0</v>
      </c>
      <c r="I98" s="172">
        <f t="shared" si="20"/>
        <v>0</v>
      </c>
      <c r="J98" s="172">
        <f t="shared" si="20"/>
        <v>0</v>
      </c>
      <c r="K98" s="172">
        <f t="shared" si="20"/>
        <v>0</v>
      </c>
      <c r="L98" s="172">
        <f t="shared" si="20"/>
        <v>0</v>
      </c>
    </row>
    <row r="99" spans="2:12" ht="22" hidden="1" x14ac:dyDescent="0.35">
      <c r="B99" s="84" t="s">
        <v>260</v>
      </c>
      <c r="C99" s="76" t="s">
        <v>261</v>
      </c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2:12" ht="22" x14ac:dyDescent="0.35">
      <c r="B100" s="80" t="s">
        <v>262</v>
      </c>
      <c r="C100" s="70">
        <v>340</v>
      </c>
      <c r="D100" s="172">
        <f>D101</f>
        <v>0</v>
      </c>
      <c r="E100" s="172">
        <f t="shared" ref="E100:L100" si="21">E101</f>
        <v>0</v>
      </c>
      <c r="F100" s="172">
        <f t="shared" si="21"/>
        <v>0</v>
      </c>
      <c r="G100" s="172">
        <f t="shared" si="21"/>
        <v>0</v>
      </c>
      <c r="H100" s="172">
        <f t="shared" si="21"/>
        <v>0</v>
      </c>
      <c r="I100" s="172">
        <f t="shared" si="21"/>
        <v>0</v>
      </c>
      <c r="J100" s="172">
        <f t="shared" si="21"/>
        <v>0</v>
      </c>
      <c r="K100" s="172">
        <f t="shared" si="21"/>
        <v>0</v>
      </c>
      <c r="L100" s="172">
        <f t="shared" si="21"/>
        <v>0</v>
      </c>
    </row>
    <row r="101" spans="2:12" ht="22" hidden="1" x14ac:dyDescent="0.35">
      <c r="B101" s="80" t="s">
        <v>263</v>
      </c>
      <c r="C101" s="70" t="s">
        <v>264</v>
      </c>
      <c r="D101" s="172">
        <f>D102+D103+D104+D105+D106+D107</f>
        <v>0</v>
      </c>
      <c r="E101" s="172">
        <f t="shared" ref="E101:L101" si="22">E102+E103+E104+E105+E106+E107</f>
        <v>0</v>
      </c>
      <c r="F101" s="172">
        <f t="shared" si="22"/>
        <v>0</v>
      </c>
      <c r="G101" s="172">
        <f t="shared" si="22"/>
        <v>0</v>
      </c>
      <c r="H101" s="172">
        <f t="shared" si="22"/>
        <v>0</v>
      </c>
      <c r="I101" s="172">
        <f t="shared" si="22"/>
        <v>0</v>
      </c>
      <c r="J101" s="172">
        <f t="shared" si="22"/>
        <v>0</v>
      </c>
      <c r="K101" s="172">
        <f t="shared" si="22"/>
        <v>0</v>
      </c>
      <c r="L101" s="172">
        <f t="shared" si="22"/>
        <v>0</v>
      </c>
    </row>
    <row r="102" spans="2:12" hidden="1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hidden="1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hidden="1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hidden="1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hidden="1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hidden="1" x14ac:dyDescent="0.35">
      <c r="B107" s="128" t="s">
        <v>275</v>
      </c>
      <c r="C107" s="129" t="s">
        <v>276</v>
      </c>
      <c r="D107" s="176">
        <f>D108+D109</f>
        <v>0</v>
      </c>
      <c r="E107" s="176">
        <f t="shared" ref="E107:L107" si="23">E108+E109</f>
        <v>0</v>
      </c>
      <c r="F107" s="176">
        <f t="shared" si="23"/>
        <v>0</v>
      </c>
      <c r="G107" s="176">
        <f t="shared" si="23"/>
        <v>0</v>
      </c>
      <c r="H107" s="176">
        <f t="shared" si="23"/>
        <v>0</v>
      </c>
      <c r="I107" s="176">
        <f t="shared" si="23"/>
        <v>0</v>
      </c>
      <c r="J107" s="176">
        <f t="shared" si="23"/>
        <v>0</v>
      </c>
      <c r="K107" s="176">
        <f t="shared" si="23"/>
        <v>0</v>
      </c>
      <c r="L107" s="176">
        <f t="shared" si="23"/>
        <v>0</v>
      </c>
    </row>
    <row r="108" spans="2:12" hidden="1" x14ac:dyDescent="0.35">
      <c r="B108" s="128" t="s">
        <v>277</v>
      </c>
      <c r="C108" s="129" t="s">
        <v>278</v>
      </c>
      <c r="D108" s="176"/>
      <c r="E108" s="176"/>
      <c r="F108" s="176"/>
      <c r="G108" s="176"/>
      <c r="H108" s="176"/>
      <c r="I108" s="176"/>
      <c r="J108" s="176"/>
      <c r="K108" s="176"/>
      <c r="L108" s="176"/>
    </row>
    <row r="109" spans="2:12" hidden="1" x14ac:dyDescent="0.35">
      <c r="B109" s="84" t="s">
        <v>279</v>
      </c>
      <c r="C109" s="76" t="s">
        <v>280</v>
      </c>
      <c r="D109" s="171"/>
      <c r="E109" s="171"/>
      <c r="F109" s="171"/>
      <c r="G109" s="171"/>
      <c r="H109" s="171"/>
      <c r="I109" s="171"/>
      <c r="J109" s="171"/>
      <c r="K109" s="171"/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idden="1" x14ac:dyDescent="0.35">
      <c r="B111" s="56" t="s">
        <v>30</v>
      </c>
      <c r="C111" s="58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58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idden="1" x14ac:dyDescent="0.35">
      <c r="B114" s="56" t="s">
        <v>284</v>
      </c>
      <c r="C114" s="58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idden="1" x14ac:dyDescent="0.35">
      <c r="B115" s="56" t="s">
        <v>285</v>
      </c>
      <c r="C115" s="58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6.75" customHeight="1" x14ac:dyDescent="0.35"/>
    <row r="117" spans="2:12" x14ac:dyDescent="0.35">
      <c r="B117" s="85" t="s">
        <v>115</v>
      </c>
      <c r="C117" s="1"/>
    </row>
    <row r="118" spans="2:12" x14ac:dyDescent="0.35">
      <c r="B118" s="85" t="s">
        <v>298</v>
      </c>
      <c r="C118" s="141"/>
      <c r="D118" s="244" t="s">
        <v>287</v>
      </c>
      <c r="E118" s="244"/>
    </row>
    <row r="119" spans="2:12" x14ac:dyDescent="0.35">
      <c r="B119" s="85" t="s">
        <v>116</v>
      </c>
      <c r="C119" s="1"/>
      <c r="D119" s="163"/>
      <c r="E119" s="163"/>
    </row>
    <row r="120" spans="2:12" x14ac:dyDescent="0.35">
      <c r="B120" s="179"/>
      <c r="D120" s="163"/>
      <c r="E120" s="163"/>
    </row>
    <row r="121" spans="2:12" ht="14.5" hidden="1" customHeight="1" x14ac:dyDescent="0.35">
      <c r="B121" s="179"/>
      <c r="D121" s="163"/>
      <c r="E121" s="163"/>
    </row>
    <row r="122" spans="2:12" x14ac:dyDescent="0.35">
      <c r="B122" s="224" t="s">
        <v>117</v>
      </c>
      <c r="C122" s="224"/>
      <c r="D122" s="163"/>
      <c r="E122" s="163"/>
    </row>
    <row r="123" spans="2:12" x14ac:dyDescent="0.35">
      <c r="B123" s="85" t="s">
        <v>299</v>
      </c>
      <c r="C123" s="141"/>
      <c r="D123" s="244" t="s">
        <v>300</v>
      </c>
      <c r="E123" s="244"/>
    </row>
    <row r="124" spans="2:12" x14ac:dyDescent="0.35">
      <c r="B124" s="85" t="s">
        <v>118</v>
      </c>
      <c r="C124" s="1"/>
      <c r="D124" s="163"/>
      <c r="E124" s="163"/>
    </row>
    <row r="125" spans="2:12" ht="14.5" hidden="1" customHeight="1" x14ac:dyDescent="0.35">
      <c r="B125" s="179"/>
      <c r="D125" s="163"/>
      <c r="E125" s="163"/>
    </row>
    <row r="126" spans="2:12" x14ac:dyDescent="0.35">
      <c r="B126" s="179"/>
      <c r="D126" s="163"/>
      <c r="E126" s="163"/>
    </row>
    <row r="127" spans="2:12" x14ac:dyDescent="0.35">
      <c r="B127" s="85" t="s">
        <v>311</v>
      </c>
      <c r="C127" s="141"/>
      <c r="D127" s="244" t="s">
        <v>302</v>
      </c>
      <c r="E127" s="244"/>
    </row>
    <row r="128" spans="2:12" x14ac:dyDescent="0.35">
      <c r="B128" s="85" t="s">
        <v>119</v>
      </c>
      <c r="C128" s="1"/>
    </row>
    <row r="129" spans="2:3" x14ac:dyDescent="0.35">
      <c r="B129" s="224"/>
      <c r="C129" s="224"/>
    </row>
    <row r="130" spans="2:3" x14ac:dyDescent="0.35">
      <c r="B130" s="5"/>
      <c r="C130" s="1"/>
    </row>
    <row r="131" spans="2:3" x14ac:dyDescent="0.35">
      <c r="B131" s="5"/>
      <c r="C131" s="1"/>
    </row>
    <row r="132" spans="2:3" x14ac:dyDescent="0.35">
      <c r="B132" s="5"/>
      <c r="C132" s="1"/>
    </row>
    <row r="133" spans="2:3" x14ac:dyDescent="0.35">
      <c r="B133" s="5"/>
      <c r="C133" s="1"/>
    </row>
    <row r="134" spans="2:3" ht="15.5" x14ac:dyDescent="0.35">
      <c r="B134" s="3"/>
      <c r="C134" s="87"/>
    </row>
    <row r="135" spans="2:3" x14ac:dyDescent="0.35">
      <c r="B135" s="5"/>
      <c r="C135" s="1"/>
    </row>
  </sheetData>
  <mergeCells count="18">
    <mergeCell ref="J1:L1"/>
    <mergeCell ref="B3:L3"/>
    <mergeCell ref="C5:L5"/>
    <mergeCell ref="B9:B10"/>
    <mergeCell ref="C9:C10"/>
    <mergeCell ref="D9:D10"/>
    <mergeCell ref="E9:F9"/>
    <mergeCell ref="G9:G10"/>
    <mergeCell ref="H9:I9"/>
    <mergeCell ref="J9:J10"/>
    <mergeCell ref="C6:L6"/>
    <mergeCell ref="C7:L7"/>
    <mergeCell ref="D123:E123"/>
    <mergeCell ref="D127:E127"/>
    <mergeCell ref="K9:L9"/>
    <mergeCell ref="B122:C122"/>
    <mergeCell ref="B129:C129"/>
    <mergeCell ref="D118:E118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3" orientation="portrait" verticalDpi="3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5"/>
  <sheetViews>
    <sheetView view="pageBreakPreview" topLeftCell="B2" zoomScale="60" workbookViewId="0">
      <selection activeCell="D82" sqref="D82"/>
    </sheetView>
  </sheetViews>
  <sheetFormatPr defaultRowHeight="14.5" x14ac:dyDescent="0.35"/>
  <cols>
    <col min="1" max="1" width="10.81640625" hidden="1" customWidth="1"/>
    <col min="2" max="2" width="26.08984375" customWidth="1"/>
    <col min="3" max="3" width="7.1796875" style="17" customWidth="1"/>
    <col min="4" max="4" width="13.1796875" customWidth="1"/>
    <col min="5" max="5" width="14.1796875" customWidth="1"/>
    <col min="6" max="6" width="6.26953125" customWidth="1"/>
    <col min="7" max="7" width="13" customWidth="1"/>
    <col min="8" max="8" width="13.26953125" customWidth="1"/>
    <col min="9" max="9" width="6.26953125" customWidth="1"/>
    <col min="10" max="10" width="13.36328125" customWidth="1"/>
    <col min="11" max="11" width="13.7265625" customWidth="1"/>
    <col min="12" max="12" width="6.26953125" customWidth="1"/>
  </cols>
  <sheetData>
    <row r="1" spans="2:12" ht="93.75" hidden="1" customHeight="1" x14ac:dyDescent="0.35">
      <c r="J1" s="209" t="s">
        <v>120</v>
      </c>
      <c r="K1" s="209"/>
      <c r="L1" s="209"/>
    </row>
    <row r="2" spans="2:12" ht="21" customHeight="1" x14ac:dyDescent="0.35">
      <c r="J2" s="100"/>
      <c r="K2" s="100"/>
      <c r="L2" s="100"/>
    </row>
    <row r="3" spans="2:12" ht="15.75" customHeight="1" x14ac:dyDescent="0.35">
      <c r="B3" s="245" t="s">
        <v>121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2:12" ht="15.5" x14ac:dyDescent="0.35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ht="15.5" x14ac:dyDescent="0.35">
      <c r="B5" s="102" t="s">
        <v>122</v>
      </c>
      <c r="C5" s="246" t="s">
        <v>312</v>
      </c>
      <c r="D5" s="246"/>
      <c r="E5" s="246"/>
      <c r="F5" s="246"/>
      <c r="G5" s="246"/>
      <c r="H5" s="246"/>
      <c r="I5" s="246"/>
      <c r="J5" s="246"/>
      <c r="K5" s="246"/>
      <c r="L5" s="246"/>
    </row>
    <row r="6" spans="2:12" x14ac:dyDescent="0.35">
      <c r="B6" s="102" t="s">
        <v>123</v>
      </c>
      <c r="C6" s="164" t="s">
        <v>313</v>
      </c>
      <c r="D6" s="104"/>
      <c r="E6" s="104"/>
      <c r="F6" s="104"/>
      <c r="G6" s="105"/>
      <c r="H6" s="105"/>
      <c r="I6" s="105"/>
      <c r="J6" s="105"/>
      <c r="K6" s="105"/>
      <c r="L6" s="105"/>
    </row>
    <row r="7" spans="2:12" x14ac:dyDescent="0.35">
      <c r="B7" s="102" t="s">
        <v>124</v>
      </c>
      <c r="C7" s="103" t="s">
        <v>314</v>
      </c>
      <c r="D7" s="104"/>
      <c r="E7" s="104"/>
      <c r="F7" s="104"/>
      <c r="G7" s="105"/>
      <c r="H7" s="105"/>
      <c r="I7" s="105"/>
      <c r="J7" s="105"/>
      <c r="K7" s="105"/>
      <c r="L7" s="105"/>
    </row>
    <row r="8" spans="2:12" x14ac:dyDescent="0.35">
      <c r="B8" s="106"/>
      <c r="C8" s="107"/>
      <c r="D8" s="54"/>
      <c r="E8" s="108"/>
      <c r="F8" s="108"/>
    </row>
    <row r="9" spans="2:12" ht="21" customHeight="1" x14ac:dyDescent="0.35">
      <c r="B9" s="225" t="s">
        <v>26</v>
      </c>
      <c r="C9" s="226" t="s">
        <v>125</v>
      </c>
      <c r="D9" s="226" t="s">
        <v>308</v>
      </c>
      <c r="E9" s="225" t="s">
        <v>55</v>
      </c>
      <c r="F9" s="225"/>
      <c r="G9" s="226" t="s">
        <v>309</v>
      </c>
      <c r="H9" s="225" t="s">
        <v>55</v>
      </c>
      <c r="I9" s="225"/>
      <c r="J9" s="225" t="s">
        <v>310</v>
      </c>
      <c r="K9" s="225" t="s">
        <v>55</v>
      </c>
      <c r="L9" s="225"/>
    </row>
    <row r="10" spans="2:12" ht="80" customHeight="1" x14ac:dyDescent="0.35">
      <c r="B10" s="225"/>
      <c r="C10" s="228"/>
      <c r="D10" s="228"/>
      <c r="E10" s="145" t="s">
        <v>126</v>
      </c>
      <c r="F10" s="145" t="s">
        <v>127</v>
      </c>
      <c r="G10" s="228"/>
      <c r="H10" s="145" t="s">
        <v>126</v>
      </c>
      <c r="I10" s="56" t="s">
        <v>127</v>
      </c>
      <c r="J10" s="225"/>
      <c r="K10" s="145" t="s">
        <v>126</v>
      </c>
      <c r="L10" s="145" t="s">
        <v>127</v>
      </c>
    </row>
    <row r="11" spans="2:12" x14ac:dyDescent="0.35">
      <c r="B11" s="109" t="s">
        <v>105</v>
      </c>
      <c r="C11" s="110" t="s">
        <v>64</v>
      </c>
      <c r="D11" s="162">
        <f>D25</f>
        <v>23613500</v>
      </c>
      <c r="E11" s="162">
        <f>D11</f>
        <v>23613500</v>
      </c>
      <c r="F11" s="162"/>
      <c r="G11" s="162">
        <f>G25</f>
        <v>24013100</v>
      </c>
      <c r="H11" s="162">
        <f>G11</f>
        <v>24013100</v>
      </c>
      <c r="I11" s="162"/>
      <c r="J11" s="162">
        <f>J25</f>
        <v>25104900</v>
      </c>
      <c r="K11" s="162">
        <f>J11</f>
        <v>25104900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idden="1" x14ac:dyDescent="0.35">
      <c r="B14" s="115" t="s">
        <v>130</v>
      </c>
      <c r="C14" s="145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idden="1" x14ac:dyDescent="0.35">
      <c r="B16" s="56" t="s">
        <v>32</v>
      </c>
      <c r="C16" s="145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idden="1" x14ac:dyDescent="0.35">
      <c r="B17" s="56" t="s">
        <v>132</v>
      </c>
      <c r="C17" s="145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idden="1" x14ac:dyDescent="0.35">
      <c r="B18" s="56" t="s">
        <v>133</v>
      </c>
      <c r="C18" s="145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idden="1" x14ac:dyDescent="0.35">
      <c r="B19" s="56"/>
      <c r="C19" s="145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idden="1" x14ac:dyDescent="0.35">
      <c r="B21" s="56" t="s">
        <v>32</v>
      </c>
      <c r="C21" s="145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idden="1" x14ac:dyDescent="0.35">
      <c r="B22" s="56"/>
      <c r="C22" s="145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145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145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35">
      <c r="B25" s="60" t="s">
        <v>137</v>
      </c>
      <c r="C25" s="61">
        <v>900</v>
      </c>
      <c r="D25" s="167">
        <f t="shared" ref="D25:L25" si="1">D27+D34+D87+D91+D97</f>
        <v>23613500</v>
      </c>
      <c r="E25" s="167">
        <f t="shared" si="1"/>
        <v>23613500</v>
      </c>
      <c r="F25" s="167">
        <f t="shared" si="1"/>
        <v>0</v>
      </c>
      <c r="G25" s="167">
        <f t="shared" si="1"/>
        <v>24013100</v>
      </c>
      <c r="H25" s="167">
        <f t="shared" si="1"/>
        <v>24013100</v>
      </c>
      <c r="I25" s="167">
        <f t="shared" si="1"/>
        <v>0</v>
      </c>
      <c r="J25" s="167">
        <f t="shared" si="1"/>
        <v>25104900</v>
      </c>
      <c r="K25" s="167">
        <f t="shared" si="1"/>
        <v>25104900</v>
      </c>
      <c r="L25" s="167">
        <f t="shared" si="1"/>
        <v>0</v>
      </c>
    </row>
    <row r="26" spans="2:12" x14ac:dyDescent="0.35">
      <c r="B26" s="56" t="s">
        <v>32</v>
      </c>
      <c r="C26" s="145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" x14ac:dyDescent="0.35">
      <c r="B27" s="69" t="s">
        <v>138</v>
      </c>
      <c r="C27" s="70">
        <v>210</v>
      </c>
      <c r="D27" s="168">
        <f>D28+D29+D33</f>
        <v>21934500</v>
      </c>
      <c r="E27" s="168">
        <f t="shared" ref="E27:L27" si="2">E28+E29+E33</f>
        <v>21934500</v>
      </c>
      <c r="F27" s="168">
        <f t="shared" si="2"/>
        <v>0</v>
      </c>
      <c r="G27" s="168">
        <f t="shared" si="2"/>
        <v>22212100</v>
      </c>
      <c r="H27" s="168">
        <f t="shared" si="2"/>
        <v>22212100</v>
      </c>
      <c r="I27" s="168">
        <f t="shared" si="2"/>
        <v>0</v>
      </c>
      <c r="J27" s="168">
        <f t="shared" si="2"/>
        <v>23361900</v>
      </c>
      <c r="K27" s="168">
        <f t="shared" si="2"/>
        <v>23361900</v>
      </c>
      <c r="L27" s="168">
        <f t="shared" si="2"/>
        <v>0</v>
      </c>
    </row>
    <row r="28" spans="2:12" x14ac:dyDescent="0.35">
      <c r="B28" s="72" t="s">
        <v>139</v>
      </c>
      <c r="C28" s="73">
        <v>211</v>
      </c>
      <c r="D28" s="166">
        <v>16844000</v>
      </c>
      <c r="E28" s="166">
        <v>16844000</v>
      </c>
      <c r="F28" s="166"/>
      <c r="G28" s="166">
        <v>17056900</v>
      </c>
      <c r="H28" s="166">
        <f>G28</f>
        <v>17056900</v>
      </c>
      <c r="I28" s="166"/>
      <c r="J28" s="166">
        <v>17940000</v>
      </c>
      <c r="K28" s="166">
        <f>J28</f>
        <v>17940000</v>
      </c>
      <c r="L28" s="166"/>
    </row>
    <row r="29" spans="2:12" x14ac:dyDescent="0.35">
      <c r="B29" s="116" t="s">
        <v>140</v>
      </c>
      <c r="C29" s="75">
        <v>212</v>
      </c>
      <c r="D29" s="168">
        <f>D30+D31+D32</f>
        <v>3600</v>
      </c>
      <c r="E29" s="168">
        <f t="shared" ref="E29:L29" si="3">E30+E31+E32</f>
        <v>3600</v>
      </c>
      <c r="F29" s="168">
        <f t="shared" si="3"/>
        <v>0</v>
      </c>
      <c r="G29" s="168">
        <f t="shared" si="3"/>
        <v>4000</v>
      </c>
      <c r="H29" s="168">
        <f t="shared" si="3"/>
        <v>4000</v>
      </c>
      <c r="I29" s="168">
        <f t="shared" si="3"/>
        <v>0</v>
      </c>
      <c r="J29" s="168">
        <f t="shared" si="3"/>
        <v>4000</v>
      </c>
      <c r="K29" s="168">
        <f t="shared" si="3"/>
        <v>4000</v>
      </c>
      <c r="L29" s="168">
        <f t="shared" si="3"/>
        <v>0</v>
      </c>
    </row>
    <row r="30" spans="2:12" ht="24.5" hidden="1" customHeight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x14ac:dyDescent="0.35">
      <c r="B31" s="74" t="s">
        <v>143</v>
      </c>
      <c r="C31" s="76" t="s">
        <v>144</v>
      </c>
      <c r="D31" s="166">
        <v>3600</v>
      </c>
      <c r="E31" s="166">
        <v>3600</v>
      </c>
      <c r="F31" s="166"/>
      <c r="G31" s="166">
        <v>4000</v>
      </c>
      <c r="H31" s="166">
        <v>4000</v>
      </c>
      <c r="I31" s="166"/>
      <c r="J31" s="166">
        <v>4000</v>
      </c>
      <c r="K31" s="166">
        <v>4000</v>
      </c>
      <c r="L31" s="166"/>
    </row>
    <row r="32" spans="2:12" ht="26" hidden="1" customHeight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6" customHeight="1" x14ac:dyDescent="0.35">
      <c r="B33" s="77" t="s">
        <v>147</v>
      </c>
      <c r="C33" s="78">
        <v>213</v>
      </c>
      <c r="D33" s="169">
        <v>5086900</v>
      </c>
      <c r="E33" s="169">
        <v>5086900</v>
      </c>
      <c r="F33" s="169"/>
      <c r="G33" s="169">
        <v>5151200</v>
      </c>
      <c r="H33" s="169">
        <v>5151200</v>
      </c>
      <c r="I33" s="169"/>
      <c r="J33" s="169">
        <v>5417900</v>
      </c>
      <c r="K33" s="169">
        <v>5417900</v>
      </c>
      <c r="L33" s="169"/>
    </row>
    <row r="34" spans="2:12" x14ac:dyDescent="0.35">
      <c r="B34" s="117" t="s">
        <v>148</v>
      </c>
      <c r="C34" s="75">
        <v>220</v>
      </c>
      <c r="D34" s="167">
        <f>D35+D36+D37+D46+D47+D68</f>
        <v>479000</v>
      </c>
      <c r="E34" s="167">
        <f t="shared" ref="E34:L34" si="4">E35+E36+E37+E46+E47+E68</f>
        <v>479000</v>
      </c>
      <c r="F34" s="167">
        <f t="shared" si="4"/>
        <v>0</v>
      </c>
      <c r="G34" s="167">
        <f t="shared" si="4"/>
        <v>481000</v>
      </c>
      <c r="H34" s="167">
        <f t="shared" si="4"/>
        <v>481000</v>
      </c>
      <c r="I34" s="167">
        <f t="shared" si="4"/>
        <v>0</v>
      </c>
      <c r="J34" s="167">
        <f t="shared" si="4"/>
        <v>503000</v>
      </c>
      <c r="K34" s="167">
        <f t="shared" si="4"/>
        <v>503000</v>
      </c>
      <c r="L34" s="167">
        <f t="shared" si="4"/>
        <v>0</v>
      </c>
    </row>
    <row r="35" spans="2:12" x14ac:dyDescent="0.35">
      <c r="B35" s="81" t="s">
        <v>149</v>
      </c>
      <c r="C35" s="73">
        <v>221</v>
      </c>
      <c r="D35" s="166">
        <v>144000</v>
      </c>
      <c r="E35" s="166">
        <v>144000</v>
      </c>
      <c r="F35" s="166"/>
      <c r="G35" s="166">
        <v>146000</v>
      </c>
      <c r="H35" s="166">
        <v>146000</v>
      </c>
      <c r="I35" s="166"/>
      <c r="J35" s="166">
        <v>148000</v>
      </c>
      <c r="K35" s="166">
        <v>148000</v>
      </c>
      <c r="L35" s="166"/>
    </row>
    <row r="36" spans="2:12" hidden="1" x14ac:dyDescent="0.3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35">
      <c r="B37" s="117" t="s">
        <v>151</v>
      </c>
      <c r="C37" s="75">
        <v>223</v>
      </c>
      <c r="D37" s="168">
        <f>D38+D43</f>
        <v>0</v>
      </c>
      <c r="E37" s="168">
        <f t="shared" ref="E37:L37" si="5">E38+E43</f>
        <v>0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5"/>
        <v>0</v>
      </c>
      <c r="K37" s="168">
        <f t="shared" si="5"/>
        <v>0</v>
      </c>
      <c r="L37" s="168">
        <f t="shared" si="5"/>
        <v>0</v>
      </c>
    </row>
    <row r="38" spans="2:12" ht="32.5" x14ac:dyDescent="0.35">
      <c r="B38" s="118" t="s">
        <v>152</v>
      </c>
      <c r="C38" s="70" t="s">
        <v>153</v>
      </c>
      <c r="D38" s="168">
        <f>D39+D40+D41+D42</f>
        <v>0</v>
      </c>
      <c r="E38" s="168">
        <f t="shared" ref="E38:L38" si="6">E39+E40+E41+E42</f>
        <v>0</v>
      </c>
      <c r="F38" s="168">
        <f t="shared" si="6"/>
        <v>0</v>
      </c>
      <c r="G38" s="168">
        <f t="shared" si="6"/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</row>
    <row r="39" spans="2:12" hidden="1" x14ac:dyDescent="0.35">
      <c r="B39" s="84" t="s">
        <v>154</v>
      </c>
      <c r="C39" s="76" t="s">
        <v>155</v>
      </c>
      <c r="D39" s="166"/>
      <c r="E39" s="166"/>
      <c r="F39" s="166"/>
      <c r="G39" s="166"/>
      <c r="H39" s="166"/>
      <c r="I39" s="166"/>
      <c r="J39" s="166"/>
      <c r="K39" s="166"/>
      <c r="L39" s="166"/>
    </row>
    <row r="40" spans="2:12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2" hidden="1" x14ac:dyDescent="0.35">
      <c r="B41" s="84" t="s">
        <v>158</v>
      </c>
      <c r="C41" s="76" t="s">
        <v>159</v>
      </c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ht="22" hidden="1" x14ac:dyDescent="0.35">
      <c r="B42" s="84" t="s">
        <v>160</v>
      </c>
      <c r="C42" s="76" t="s">
        <v>161</v>
      </c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ht="22" x14ac:dyDescent="0.3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hidden="1" x14ac:dyDescent="0.3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hidden="1" x14ac:dyDescent="0.3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" x14ac:dyDescent="0.3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" x14ac:dyDescent="0.35">
      <c r="B47" s="80" t="s">
        <v>169</v>
      </c>
      <c r="C47" s="70">
        <v>225</v>
      </c>
      <c r="D47" s="167">
        <f>D48+D53+D58+D59+D60+D65+D66+D67</f>
        <v>25000</v>
      </c>
      <c r="E47" s="167">
        <f t="shared" ref="E47:L47" si="8">E48+E53+E58+E59+E60+E65+E66+E67</f>
        <v>25000</v>
      </c>
      <c r="F47" s="167">
        <f t="shared" si="8"/>
        <v>0</v>
      </c>
      <c r="G47" s="167">
        <f t="shared" si="8"/>
        <v>25000</v>
      </c>
      <c r="H47" s="167">
        <f t="shared" si="8"/>
        <v>25000</v>
      </c>
      <c r="I47" s="167">
        <f t="shared" si="8"/>
        <v>0</v>
      </c>
      <c r="J47" s="167">
        <f t="shared" si="8"/>
        <v>30000</v>
      </c>
      <c r="K47" s="167">
        <f t="shared" si="8"/>
        <v>30000</v>
      </c>
      <c r="L47" s="168">
        <f t="shared" si="8"/>
        <v>0</v>
      </c>
    </row>
    <row r="48" spans="2:12" ht="22" hidden="1" x14ac:dyDescent="0.35">
      <c r="B48" s="84" t="s">
        <v>170</v>
      </c>
      <c r="C48" s="76" t="s">
        <v>171</v>
      </c>
      <c r="D48" s="166">
        <f>D50+D51+D52</f>
        <v>0</v>
      </c>
      <c r="E48" s="166">
        <f t="shared" ref="E48:L48" si="9">E50+E51+E52</f>
        <v>0</v>
      </c>
      <c r="F48" s="166">
        <f t="shared" si="9"/>
        <v>0</v>
      </c>
      <c r="G48" s="166">
        <f t="shared" si="9"/>
        <v>0</v>
      </c>
      <c r="H48" s="166">
        <f t="shared" si="9"/>
        <v>0</v>
      </c>
      <c r="I48" s="166">
        <f t="shared" si="9"/>
        <v>0</v>
      </c>
      <c r="J48" s="166">
        <f t="shared" si="9"/>
        <v>0</v>
      </c>
      <c r="K48" s="166">
        <f t="shared" si="9"/>
        <v>0</v>
      </c>
      <c r="L48" s="166">
        <f t="shared" si="9"/>
        <v>0</v>
      </c>
    </row>
    <row r="49" spans="2:12" hidden="1" x14ac:dyDescent="0.3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hidden="1" x14ac:dyDescent="0.35">
      <c r="B50" s="119" t="s">
        <v>172</v>
      </c>
      <c r="C50" s="120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 s="121" customFormat="1" hidden="1" x14ac:dyDescent="0.35">
      <c r="B51" s="119" t="s">
        <v>174</v>
      </c>
      <c r="C51" s="120" t="s">
        <v>175</v>
      </c>
      <c r="D51" s="170"/>
      <c r="E51" s="170"/>
      <c r="F51" s="170"/>
      <c r="G51" s="170"/>
      <c r="H51" s="170"/>
      <c r="I51" s="170"/>
      <c r="J51" s="170"/>
      <c r="K51" s="170"/>
      <c r="L51" s="170"/>
    </row>
    <row r="52" spans="2:12" s="121" customFormat="1" hidden="1" x14ac:dyDescent="0.35">
      <c r="B52" s="119" t="s">
        <v>176</v>
      </c>
      <c r="C52" s="120" t="s">
        <v>177</v>
      </c>
      <c r="D52" s="170"/>
      <c r="E52" s="170"/>
      <c r="F52" s="170"/>
      <c r="G52" s="170"/>
      <c r="H52" s="170"/>
      <c r="I52" s="170"/>
      <c r="J52" s="170"/>
      <c r="K52" s="170"/>
      <c r="L52" s="170"/>
    </row>
    <row r="53" spans="2:12" x14ac:dyDescent="0.35">
      <c r="B53" s="122" t="s">
        <v>178</v>
      </c>
      <c r="C53" s="123" t="s">
        <v>179</v>
      </c>
      <c r="D53" s="168">
        <f>D54+D55+D56+D57</f>
        <v>0</v>
      </c>
      <c r="E53" s="168">
        <f t="shared" ref="E53:L53" si="10">E54+E55+E56+E57</f>
        <v>0</v>
      </c>
      <c r="F53" s="168">
        <f t="shared" si="10"/>
        <v>0</v>
      </c>
      <c r="G53" s="168">
        <f t="shared" si="10"/>
        <v>0</v>
      </c>
      <c r="H53" s="168">
        <f t="shared" si="10"/>
        <v>0</v>
      </c>
      <c r="I53" s="168">
        <f t="shared" si="10"/>
        <v>0</v>
      </c>
      <c r="J53" s="168">
        <f t="shared" si="10"/>
        <v>0</v>
      </c>
      <c r="K53" s="168">
        <f t="shared" si="10"/>
        <v>0</v>
      </c>
      <c r="L53" s="168">
        <f t="shared" si="10"/>
        <v>0</v>
      </c>
    </row>
    <row r="54" spans="2:12" hidden="1" x14ac:dyDescent="0.35">
      <c r="B54" s="84" t="s">
        <v>180</v>
      </c>
      <c r="C54" s="76" t="s">
        <v>181</v>
      </c>
      <c r="D54" s="166"/>
      <c r="E54" s="166"/>
      <c r="F54" s="166"/>
      <c r="G54" s="166"/>
      <c r="H54" s="166"/>
      <c r="I54" s="166"/>
      <c r="J54" s="166"/>
      <c r="K54" s="166"/>
      <c r="L54" s="166"/>
    </row>
    <row r="55" spans="2:12" hidden="1" x14ac:dyDescent="0.35">
      <c r="B55" s="84" t="s">
        <v>182</v>
      </c>
      <c r="C55" s="76" t="s">
        <v>183</v>
      </c>
      <c r="D55" s="166"/>
      <c r="E55" s="166"/>
      <c r="F55" s="166"/>
      <c r="G55" s="166"/>
      <c r="H55" s="166"/>
      <c r="I55" s="166"/>
      <c r="J55" s="166"/>
      <c r="K55" s="166"/>
      <c r="L55" s="166"/>
    </row>
    <row r="56" spans="2:12" hidden="1" x14ac:dyDescent="0.35">
      <c r="B56" s="84" t="s">
        <v>184</v>
      </c>
      <c r="C56" s="76" t="s">
        <v>185</v>
      </c>
      <c r="D56" s="166"/>
      <c r="E56" s="166"/>
      <c r="F56" s="166"/>
      <c r="G56" s="166"/>
      <c r="H56" s="166"/>
      <c r="I56" s="166"/>
      <c r="J56" s="166"/>
      <c r="K56" s="166"/>
      <c r="L56" s="166"/>
    </row>
    <row r="57" spans="2:12" hidden="1" x14ac:dyDescent="0.35">
      <c r="B57" s="84" t="s">
        <v>186</v>
      </c>
      <c r="C57" s="76" t="s">
        <v>187</v>
      </c>
      <c r="D57" s="166"/>
      <c r="E57" s="166"/>
      <c r="F57" s="166"/>
      <c r="G57" s="166"/>
      <c r="H57" s="166"/>
      <c r="I57" s="166"/>
      <c r="J57" s="166"/>
      <c r="K57" s="166"/>
      <c r="L57" s="166"/>
    </row>
    <row r="58" spans="2:12" ht="22" hidden="1" x14ac:dyDescent="0.35">
      <c r="B58" s="84" t="s">
        <v>188</v>
      </c>
      <c r="C58" s="76" t="s">
        <v>189</v>
      </c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hidden="1" x14ac:dyDescent="0.3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2" x14ac:dyDescent="0.35">
      <c r="B60" s="122" t="s">
        <v>192</v>
      </c>
      <c r="C60" s="123" t="s">
        <v>193</v>
      </c>
      <c r="D60" s="168">
        <f>D61+D62+D63+D64</f>
        <v>25000</v>
      </c>
      <c r="E60" s="168">
        <f t="shared" ref="E60:L60" si="11">E61+E62+E63+E64</f>
        <v>25000</v>
      </c>
      <c r="F60" s="168">
        <f t="shared" si="11"/>
        <v>0</v>
      </c>
      <c r="G60" s="168">
        <f t="shared" si="11"/>
        <v>25000</v>
      </c>
      <c r="H60" s="168">
        <f t="shared" si="11"/>
        <v>25000</v>
      </c>
      <c r="I60" s="168">
        <f t="shared" si="11"/>
        <v>0</v>
      </c>
      <c r="J60" s="168">
        <f t="shared" si="11"/>
        <v>30000</v>
      </c>
      <c r="K60" s="168">
        <f t="shared" si="11"/>
        <v>30000</v>
      </c>
      <c r="L60" s="168">
        <f t="shared" si="11"/>
        <v>0</v>
      </c>
    </row>
    <row r="61" spans="2:12" ht="29.25" hidden="1" customHeight="1" x14ac:dyDescent="0.35">
      <c r="B61" s="84" t="s">
        <v>194</v>
      </c>
      <c r="C61" s="76" t="s">
        <v>195</v>
      </c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2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2" x14ac:dyDescent="0.35">
      <c r="B64" s="84" t="s">
        <v>200</v>
      </c>
      <c r="C64" s="76" t="s">
        <v>201</v>
      </c>
      <c r="D64" s="166">
        <v>25000</v>
      </c>
      <c r="E64" s="166">
        <v>25000</v>
      </c>
      <c r="F64" s="166"/>
      <c r="G64" s="166">
        <v>25000</v>
      </c>
      <c r="H64" s="166">
        <v>25000</v>
      </c>
      <c r="I64" s="166"/>
      <c r="J64" s="166">
        <v>30000</v>
      </c>
      <c r="K64" s="166">
        <v>30000</v>
      </c>
      <c r="L64" s="166"/>
    </row>
    <row r="65" spans="2:12" ht="22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idden="1" x14ac:dyDescent="0.35">
      <c r="B66" s="84" t="s">
        <v>204</v>
      </c>
      <c r="C66" s="76" t="s">
        <v>205</v>
      </c>
      <c r="D66" s="171"/>
      <c r="E66" s="171"/>
      <c r="F66" s="171"/>
      <c r="G66" s="171"/>
      <c r="H66" s="171"/>
      <c r="I66" s="171"/>
      <c r="J66" s="171"/>
      <c r="K66" s="171"/>
      <c r="L66" s="171"/>
    </row>
    <row r="67" spans="2:12" ht="22" hidden="1" x14ac:dyDescent="0.35">
      <c r="B67" s="84" t="s">
        <v>206</v>
      </c>
      <c r="C67" s="76" t="s">
        <v>207</v>
      </c>
      <c r="D67" s="171"/>
      <c r="E67" s="171"/>
      <c r="F67" s="171"/>
      <c r="G67" s="171"/>
      <c r="H67" s="171"/>
      <c r="I67" s="171"/>
      <c r="J67" s="171"/>
      <c r="K67" s="171"/>
      <c r="L67" s="171"/>
    </row>
    <row r="68" spans="2:12" s="125" customFormat="1" x14ac:dyDescent="0.35">
      <c r="B68" s="117" t="s">
        <v>208</v>
      </c>
      <c r="C68" s="75">
        <v>226</v>
      </c>
      <c r="D68" s="172">
        <f t="shared" ref="D68:L68" si="12">D69+D72+D73+D74+D75+D76+D77+D83</f>
        <v>310000</v>
      </c>
      <c r="E68" s="172">
        <f t="shared" si="12"/>
        <v>310000</v>
      </c>
      <c r="F68" s="172">
        <f t="shared" si="12"/>
        <v>0</v>
      </c>
      <c r="G68" s="172">
        <f t="shared" si="12"/>
        <v>310000</v>
      </c>
      <c r="H68" s="172">
        <f t="shared" si="12"/>
        <v>310000</v>
      </c>
      <c r="I68" s="172">
        <f t="shared" si="12"/>
        <v>0</v>
      </c>
      <c r="J68" s="172">
        <f t="shared" si="12"/>
        <v>325000</v>
      </c>
      <c r="K68" s="172">
        <f t="shared" si="12"/>
        <v>325000</v>
      </c>
      <c r="L68" s="172">
        <f t="shared" si="12"/>
        <v>0</v>
      </c>
    </row>
    <row r="69" spans="2:12" ht="64" x14ac:dyDescent="0.3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2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2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2" x14ac:dyDescent="0.35">
      <c r="B74" s="84" t="s">
        <v>219</v>
      </c>
      <c r="C74" s="76" t="s">
        <v>220</v>
      </c>
      <c r="D74" s="171">
        <v>155000</v>
      </c>
      <c r="E74" s="171">
        <v>155000</v>
      </c>
      <c r="F74" s="171"/>
      <c r="G74" s="171">
        <v>155000</v>
      </c>
      <c r="H74" s="171">
        <v>155000</v>
      </c>
      <c r="I74" s="171"/>
      <c r="J74" s="171">
        <v>160000</v>
      </c>
      <c r="K74" s="171">
        <v>160000</v>
      </c>
      <c r="L74" s="171"/>
    </row>
    <row r="75" spans="2:12" x14ac:dyDescent="0.35">
      <c r="B75" s="84" t="s">
        <v>221</v>
      </c>
      <c r="C75" s="76" t="s">
        <v>222</v>
      </c>
      <c r="D75" s="171">
        <v>25000</v>
      </c>
      <c r="E75" s="171">
        <v>25000</v>
      </c>
      <c r="F75" s="171"/>
      <c r="G75" s="171">
        <v>25000</v>
      </c>
      <c r="H75" s="171">
        <v>25000</v>
      </c>
      <c r="I75" s="171"/>
      <c r="J75" s="171">
        <v>25000</v>
      </c>
      <c r="K75" s="171">
        <v>25000</v>
      </c>
      <c r="L75" s="171"/>
    </row>
    <row r="76" spans="2:12" ht="43" x14ac:dyDescent="0.35">
      <c r="B76" s="84" t="s">
        <v>223</v>
      </c>
      <c r="C76" s="76" t="s">
        <v>224</v>
      </c>
      <c r="D76" s="171">
        <v>110000</v>
      </c>
      <c r="E76" s="171">
        <v>110000</v>
      </c>
      <c r="F76" s="171"/>
      <c r="G76" s="171">
        <v>110000</v>
      </c>
      <c r="H76" s="171">
        <v>110000</v>
      </c>
      <c r="I76" s="171"/>
      <c r="J76" s="171">
        <v>120000</v>
      </c>
      <c r="K76" s="171">
        <v>120000</v>
      </c>
      <c r="L76" s="171"/>
    </row>
    <row r="77" spans="2:12" s="127" customFormat="1" x14ac:dyDescent="0.35">
      <c r="B77" s="122" t="s">
        <v>225</v>
      </c>
      <c r="C77" s="123" t="s">
        <v>226</v>
      </c>
      <c r="D77" s="174">
        <f>D78+D79</f>
        <v>20000</v>
      </c>
      <c r="E77" s="174">
        <f t="shared" ref="E77:L77" si="14">E78+E79</f>
        <v>20000</v>
      </c>
      <c r="F77" s="174">
        <f t="shared" si="14"/>
        <v>0</v>
      </c>
      <c r="G77" s="174">
        <f t="shared" si="14"/>
        <v>20000</v>
      </c>
      <c r="H77" s="174">
        <f t="shared" si="14"/>
        <v>20000</v>
      </c>
      <c r="I77" s="174">
        <f t="shared" si="14"/>
        <v>0</v>
      </c>
      <c r="J77" s="174">
        <f t="shared" si="14"/>
        <v>20000</v>
      </c>
      <c r="K77" s="174">
        <f t="shared" si="14"/>
        <v>20000</v>
      </c>
      <c r="L77" s="174">
        <f t="shared" si="14"/>
        <v>0</v>
      </c>
    </row>
    <row r="78" spans="2:12" x14ac:dyDescent="0.3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2" x14ac:dyDescent="0.35">
      <c r="B79" s="84" t="s">
        <v>229</v>
      </c>
      <c r="C79" s="76" t="s">
        <v>230</v>
      </c>
      <c r="D79" s="171">
        <f>D80+D81+D82</f>
        <v>20000</v>
      </c>
      <c r="E79" s="171">
        <f t="shared" ref="E79:L79" si="15">E80+E81+E82</f>
        <v>20000</v>
      </c>
      <c r="F79" s="171">
        <f t="shared" si="15"/>
        <v>0</v>
      </c>
      <c r="G79" s="171">
        <f t="shared" si="15"/>
        <v>20000</v>
      </c>
      <c r="H79" s="171">
        <f t="shared" si="15"/>
        <v>20000</v>
      </c>
      <c r="I79" s="171">
        <f t="shared" si="15"/>
        <v>0</v>
      </c>
      <c r="J79" s="171">
        <f t="shared" si="15"/>
        <v>20000</v>
      </c>
      <c r="K79" s="171">
        <f t="shared" si="15"/>
        <v>20000</v>
      </c>
      <c r="L79" s="171">
        <f t="shared" si="15"/>
        <v>0</v>
      </c>
    </row>
    <row r="80" spans="2:12" s="121" customFormat="1" ht="17.25" hidden="1" customHeight="1" x14ac:dyDescent="0.35">
      <c r="B80" s="119" t="s">
        <v>231</v>
      </c>
      <c r="C80" s="120" t="s">
        <v>232</v>
      </c>
      <c r="D80" s="175"/>
      <c r="E80" s="175"/>
      <c r="F80" s="175"/>
      <c r="G80" s="175"/>
      <c r="H80" s="175"/>
      <c r="I80" s="175"/>
      <c r="J80" s="175"/>
      <c r="K80" s="175"/>
      <c r="L80" s="175"/>
    </row>
    <row r="81" spans="2:12" s="121" customFormat="1" hidden="1" x14ac:dyDescent="0.35">
      <c r="B81" s="119" t="s">
        <v>233</v>
      </c>
      <c r="C81" s="120" t="s">
        <v>234</v>
      </c>
      <c r="D81" s="175"/>
      <c r="E81" s="175"/>
      <c r="F81" s="175"/>
      <c r="G81" s="175"/>
      <c r="H81" s="175"/>
      <c r="I81" s="175"/>
      <c r="J81" s="175"/>
      <c r="K81" s="175"/>
      <c r="L81" s="175"/>
    </row>
    <row r="82" spans="2:12" s="121" customFormat="1" ht="22" x14ac:dyDescent="0.35">
      <c r="B82" s="119" t="s">
        <v>235</v>
      </c>
      <c r="C82" s="120" t="s">
        <v>236</v>
      </c>
      <c r="D82" s="175">
        <v>20000</v>
      </c>
      <c r="E82" s="175">
        <v>20000</v>
      </c>
      <c r="F82" s="175"/>
      <c r="G82" s="175">
        <v>20000</v>
      </c>
      <c r="H82" s="175">
        <v>20000</v>
      </c>
      <c r="I82" s="175"/>
      <c r="J82" s="175">
        <v>20000</v>
      </c>
      <c r="K82" s="175">
        <v>20000</v>
      </c>
      <c r="L82" s="175"/>
    </row>
    <row r="83" spans="2:12" ht="22" hidden="1" x14ac:dyDescent="0.3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5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hidden="1" x14ac:dyDescent="0.3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2" hidden="1" x14ac:dyDescent="0.3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hidden="1" x14ac:dyDescent="0.3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ht="29.5" hidden="1" customHeight="1" x14ac:dyDescent="0.3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35">
      <c r="B91" s="117" t="s">
        <v>247</v>
      </c>
      <c r="C91" s="75">
        <v>290</v>
      </c>
      <c r="D91" s="172">
        <f>D92+D93+D94+D95+D96</f>
        <v>0</v>
      </c>
      <c r="E91" s="172">
        <f t="shared" ref="E91:L91" si="18">E92+E93+E94+E95+E96</f>
        <v>0</v>
      </c>
      <c r="F91" s="172">
        <f t="shared" si="18"/>
        <v>0</v>
      </c>
      <c r="G91" s="172">
        <f t="shared" si="18"/>
        <v>0</v>
      </c>
      <c r="H91" s="172">
        <f t="shared" si="18"/>
        <v>0</v>
      </c>
      <c r="I91" s="172">
        <f t="shared" si="18"/>
        <v>0</v>
      </c>
      <c r="J91" s="172">
        <f t="shared" si="18"/>
        <v>0</v>
      </c>
      <c r="K91" s="172">
        <f t="shared" si="18"/>
        <v>0</v>
      </c>
      <c r="L91" s="172">
        <f t="shared" si="18"/>
        <v>0</v>
      </c>
    </row>
    <row r="92" spans="2:12" ht="43" hidden="1" x14ac:dyDescent="0.35">
      <c r="B92" s="84" t="s">
        <v>248</v>
      </c>
      <c r="C92" s="76" t="s">
        <v>249</v>
      </c>
      <c r="D92" s="171"/>
      <c r="E92" s="171"/>
      <c r="F92" s="171"/>
      <c r="G92" s="171"/>
      <c r="H92" s="171"/>
      <c r="I92" s="171"/>
      <c r="J92" s="171"/>
      <c r="K92" s="171"/>
      <c r="L92" s="171"/>
    </row>
    <row r="93" spans="2:12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3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2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35">
      <c r="B97" s="117" t="s">
        <v>258</v>
      </c>
      <c r="C97" s="75">
        <v>300</v>
      </c>
      <c r="D97" s="172">
        <f>D98+D100</f>
        <v>1200000</v>
      </c>
      <c r="E97" s="172">
        <f t="shared" ref="E97:L97" si="19">E98+E100</f>
        <v>1200000</v>
      </c>
      <c r="F97" s="172">
        <f t="shared" si="19"/>
        <v>0</v>
      </c>
      <c r="G97" s="172">
        <f t="shared" si="19"/>
        <v>1320000</v>
      </c>
      <c r="H97" s="172">
        <f t="shared" si="19"/>
        <v>1320000</v>
      </c>
      <c r="I97" s="172">
        <f t="shared" si="19"/>
        <v>0</v>
      </c>
      <c r="J97" s="172">
        <f t="shared" si="19"/>
        <v>1240000</v>
      </c>
      <c r="K97" s="172">
        <f t="shared" si="19"/>
        <v>1240000</v>
      </c>
      <c r="L97" s="172">
        <f t="shared" si="19"/>
        <v>0</v>
      </c>
    </row>
    <row r="98" spans="2:12" ht="22" x14ac:dyDescent="0.35">
      <c r="B98" s="80" t="s">
        <v>259</v>
      </c>
      <c r="C98" s="70">
        <v>310</v>
      </c>
      <c r="D98" s="172">
        <f>D99</f>
        <v>1000000</v>
      </c>
      <c r="E98" s="172">
        <f t="shared" ref="E98:L98" si="20">E99</f>
        <v>1000000</v>
      </c>
      <c r="F98" s="172">
        <f t="shared" si="20"/>
        <v>0</v>
      </c>
      <c r="G98" s="172">
        <f t="shared" si="20"/>
        <v>1100000</v>
      </c>
      <c r="H98" s="172">
        <f t="shared" si="20"/>
        <v>1100000</v>
      </c>
      <c r="I98" s="172">
        <f t="shared" si="20"/>
        <v>0</v>
      </c>
      <c r="J98" s="172">
        <f t="shared" si="20"/>
        <v>1000000</v>
      </c>
      <c r="K98" s="172">
        <f t="shared" si="20"/>
        <v>1000000</v>
      </c>
      <c r="L98" s="172">
        <f t="shared" si="20"/>
        <v>0</v>
      </c>
    </row>
    <row r="99" spans="2:12" ht="22" x14ac:dyDescent="0.35">
      <c r="B99" s="84" t="s">
        <v>260</v>
      </c>
      <c r="C99" s="76" t="s">
        <v>261</v>
      </c>
      <c r="D99" s="171">
        <v>1000000</v>
      </c>
      <c r="E99" s="171">
        <v>1000000</v>
      </c>
      <c r="F99" s="171"/>
      <c r="G99" s="171">
        <v>1100000</v>
      </c>
      <c r="H99" s="171">
        <v>1100000</v>
      </c>
      <c r="I99" s="171"/>
      <c r="J99" s="171">
        <v>1000000</v>
      </c>
      <c r="K99" s="171">
        <v>1000000</v>
      </c>
      <c r="L99" s="171"/>
    </row>
    <row r="100" spans="2:12" ht="22" x14ac:dyDescent="0.35">
      <c r="B100" s="80" t="s">
        <v>262</v>
      </c>
      <c r="C100" s="70">
        <v>340</v>
      </c>
      <c r="D100" s="172">
        <f>D101</f>
        <v>200000</v>
      </c>
      <c r="E100" s="172">
        <f t="shared" ref="E100:L100" si="21">E101</f>
        <v>200000</v>
      </c>
      <c r="F100" s="172">
        <f t="shared" si="21"/>
        <v>0</v>
      </c>
      <c r="G100" s="172">
        <f t="shared" si="21"/>
        <v>220000</v>
      </c>
      <c r="H100" s="172">
        <f t="shared" si="21"/>
        <v>220000</v>
      </c>
      <c r="I100" s="172">
        <f t="shared" si="21"/>
        <v>0</v>
      </c>
      <c r="J100" s="172">
        <f t="shared" si="21"/>
        <v>240000</v>
      </c>
      <c r="K100" s="172">
        <f t="shared" si="21"/>
        <v>240000</v>
      </c>
      <c r="L100" s="172">
        <f t="shared" si="21"/>
        <v>0</v>
      </c>
    </row>
    <row r="101" spans="2:12" ht="22" x14ac:dyDescent="0.35">
      <c r="B101" s="80" t="s">
        <v>263</v>
      </c>
      <c r="C101" s="70" t="s">
        <v>264</v>
      </c>
      <c r="D101" s="172">
        <f>D102+D103+D104+D105+D106+D107</f>
        <v>200000</v>
      </c>
      <c r="E101" s="172">
        <f t="shared" ref="E101:L101" si="22">E102+E103+E104+E105+E106+E107</f>
        <v>200000</v>
      </c>
      <c r="F101" s="172">
        <f t="shared" si="22"/>
        <v>0</v>
      </c>
      <c r="G101" s="172">
        <f t="shared" si="22"/>
        <v>220000</v>
      </c>
      <c r="H101" s="172">
        <f t="shared" si="22"/>
        <v>220000</v>
      </c>
      <c r="I101" s="172">
        <f t="shared" si="22"/>
        <v>0</v>
      </c>
      <c r="J101" s="172">
        <f t="shared" si="22"/>
        <v>240000</v>
      </c>
      <c r="K101" s="172">
        <f t="shared" si="22"/>
        <v>240000</v>
      </c>
      <c r="L101" s="172">
        <f t="shared" si="22"/>
        <v>0</v>
      </c>
    </row>
    <row r="102" spans="2:12" ht="25.5" hidden="1" customHeight="1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hidden="1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hidden="1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hidden="1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hidden="1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x14ac:dyDescent="0.35">
      <c r="B107" s="128" t="s">
        <v>275</v>
      </c>
      <c r="C107" s="129" t="s">
        <v>276</v>
      </c>
      <c r="D107" s="176">
        <f>D108+D109</f>
        <v>200000</v>
      </c>
      <c r="E107" s="176">
        <f t="shared" ref="E107:L107" si="23">E108+E109</f>
        <v>200000</v>
      </c>
      <c r="F107" s="176">
        <f t="shared" si="23"/>
        <v>0</v>
      </c>
      <c r="G107" s="176">
        <f t="shared" si="23"/>
        <v>220000</v>
      </c>
      <c r="H107" s="176">
        <f t="shared" si="23"/>
        <v>220000</v>
      </c>
      <c r="I107" s="176">
        <f t="shared" si="23"/>
        <v>0</v>
      </c>
      <c r="J107" s="176">
        <f t="shared" si="23"/>
        <v>240000</v>
      </c>
      <c r="K107" s="176">
        <f t="shared" si="23"/>
        <v>240000</v>
      </c>
      <c r="L107" s="176">
        <f t="shared" si="23"/>
        <v>0</v>
      </c>
    </row>
    <row r="108" spans="2:12" x14ac:dyDescent="0.35">
      <c r="B108" s="84" t="s">
        <v>277</v>
      </c>
      <c r="C108" s="76" t="s">
        <v>278</v>
      </c>
      <c r="D108" s="171">
        <v>200000</v>
      </c>
      <c r="E108" s="171">
        <v>200000</v>
      </c>
      <c r="F108" s="171"/>
      <c r="G108" s="171">
        <v>220000</v>
      </c>
      <c r="H108" s="171">
        <v>220000</v>
      </c>
      <c r="I108" s="171"/>
      <c r="J108" s="171">
        <v>240000</v>
      </c>
      <c r="K108" s="171">
        <v>240000</v>
      </c>
      <c r="L108" s="171"/>
    </row>
    <row r="109" spans="2:12" hidden="1" x14ac:dyDescent="0.35">
      <c r="B109" s="84" t="s">
        <v>279</v>
      </c>
      <c r="C109" s="76" t="s">
        <v>280</v>
      </c>
      <c r="D109" s="171"/>
      <c r="E109" s="171"/>
      <c r="F109" s="171"/>
      <c r="G109" s="171"/>
      <c r="H109" s="171"/>
      <c r="I109" s="171"/>
      <c r="J109" s="171"/>
      <c r="K109" s="171"/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idden="1" x14ac:dyDescent="0.35">
      <c r="B111" s="56" t="s">
        <v>30</v>
      </c>
      <c r="C111" s="145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145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idden="1" x14ac:dyDescent="0.35">
      <c r="B114" s="56" t="s">
        <v>284</v>
      </c>
      <c r="C114" s="145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idden="1" x14ac:dyDescent="0.35">
      <c r="B115" s="56" t="s">
        <v>285</v>
      </c>
      <c r="C115" s="145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6.75" customHeight="1" x14ac:dyDescent="0.35"/>
    <row r="117" spans="2:12" x14ac:dyDescent="0.35">
      <c r="B117" s="85" t="s">
        <v>115</v>
      </c>
      <c r="C117" s="1"/>
    </row>
    <row r="118" spans="2:12" x14ac:dyDescent="0.35">
      <c r="B118" s="85" t="s">
        <v>298</v>
      </c>
      <c r="C118" s="141"/>
      <c r="D118" s="244" t="s">
        <v>287</v>
      </c>
      <c r="E118" s="244"/>
    </row>
    <row r="119" spans="2:12" x14ac:dyDescent="0.35">
      <c r="B119" s="85" t="s">
        <v>116</v>
      </c>
      <c r="C119" s="1"/>
      <c r="D119" s="163"/>
      <c r="E119" s="163"/>
    </row>
    <row r="120" spans="2:12" x14ac:dyDescent="0.35">
      <c r="B120" s="144"/>
      <c r="D120" s="163"/>
      <c r="E120" s="163"/>
    </row>
    <row r="121" spans="2:12" hidden="1" x14ac:dyDescent="0.35">
      <c r="B121" s="144"/>
      <c r="D121" s="163"/>
      <c r="E121" s="163"/>
    </row>
    <row r="122" spans="2:12" x14ac:dyDescent="0.35">
      <c r="B122" s="224" t="s">
        <v>117</v>
      </c>
      <c r="C122" s="224"/>
      <c r="D122" s="163"/>
      <c r="E122" s="163"/>
    </row>
    <row r="123" spans="2:12" x14ac:dyDescent="0.35">
      <c r="B123" s="85" t="s">
        <v>299</v>
      </c>
      <c r="C123" s="141"/>
      <c r="D123" s="244" t="s">
        <v>300</v>
      </c>
      <c r="E123" s="244"/>
    </row>
    <row r="124" spans="2:12" x14ac:dyDescent="0.35">
      <c r="B124" s="85" t="s">
        <v>118</v>
      </c>
      <c r="C124" s="1"/>
      <c r="D124" s="163"/>
      <c r="E124" s="163"/>
    </row>
    <row r="125" spans="2:12" hidden="1" x14ac:dyDescent="0.35">
      <c r="B125" s="144"/>
      <c r="D125" s="163"/>
      <c r="E125" s="163"/>
    </row>
    <row r="126" spans="2:12" x14ac:dyDescent="0.35">
      <c r="B126" s="144"/>
      <c r="D126" s="163"/>
      <c r="E126" s="163"/>
    </row>
    <row r="127" spans="2:12" x14ac:dyDescent="0.35">
      <c r="B127" s="85" t="s">
        <v>311</v>
      </c>
      <c r="C127" s="141"/>
      <c r="D127" s="244" t="s">
        <v>302</v>
      </c>
      <c r="E127" s="244"/>
    </row>
    <row r="128" spans="2:12" x14ac:dyDescent="0.35">
      <c r="B128" s="85" t="s">
        <v>119</v>
      </c>
      <c r="C128" s="1"/>
    </row>
    <row r="129" spans="2:3" x14ac:dyDescent="0.35">
      <c r="B129" s="224"/>
      <c r="C129" s="224"/>
    </row>
    <row r="130" spans="2:3" x14ac:dyDescent="0.35">
      <c r="B130" s="5"/>
      <c r="C130" s="1"/>
    </row>
    <row r="131" spans="2:3" x14ac:dyDescent="0.35">
      <c r="B131" s="5"/>
      <c r="C131" s="1"/>
    </row>
    <row r="132" spans="2:3" x14ac:dyDescent="0.35">
      <c r="B132" s="5"/>
      <c r="C132" s="1"/>
    </row>
    <row r="133" spans="2:3" x14ac:dyDescent="0.35">
      <c r="B133" s="5"/>
      <c r="C133" s="1"/>
    </row>
    <row r="134" spans="2:3" ht="15.5" x14ac:dyDescent="0.35">
      <c r="B134" s="3"/>
      <c r="C134" s="87"/>
    </row>
    <row r="135" spans="2:3" x14ac:dyDescent="0.35">
      <c r="B135" s="5"/>
      <c r="C135" s="1"/>
    </row>
  </sheetData>
  <mergeCells count="16">
    <mergeCell ref="B122:C122"/>
    <mergeCell ref="B129:C129"/>
    <mergeCell ref="D118:E118"/>
    <mergeCell ref="D123:E123"/>
    <mergeCell ref="D127:E127"/>
    <mergeCell ref="J1:L1"/>
    <mergeCell ref="B3:L3"/>
    <mergeCell ref="C5:L5"/>
    <mergeCell ref="B9:B10"/>
    <mergeCell ref="C9:C10"/>
    <mergeCell ref="D9:D10"/>
    <mergeCell ref="E9:F9"/>
    <mergeCell ref="G9:G10"/>
    <mergeCell ref="H9:I9"/>
    <mergeCell ref="J9:J10"/>
    <mergeCell ref="K9:L9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5" orientation="portrait" verticalDpi="30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5"/>
  <sheetViews>
    <sheetView view="pageBreakPreview" topLeftCell="B6" zoomScale="60" workbookViewId="0">
      <selection activeCell="E43" sqref="E43"/>
    </sheetView>
  </sheetViews>
  <sheetFormatPr defaultRowHeight="14.5" x14ac:dyDescent="0.35"/>
  <cols>
    <col min="1" max="1" width="10.81640625" hidden="1" customWidth="1"/>
    <col min="2" max="2" width="27.7265625" customWidth="1"/>
    <col min="3" max="3" width="7.1796875" style="17" customWidth="1"/>
    <col min="4" max="4" width="12.54296875" customWidth="1"/>
    <col min="5" max="5" width="12.6328125" customWidth="1"/>
    <col min="6" max="6" width="8.08984375" customWidth="1"/>
    <col min="7" max="7" width="12.90625" customWidth="1"/>
    <col min="8" max="8" width="12.54296875" customWidth="1"/>
    <col min="10" max="11" width="12.7265625" customWidth="1"/>
  </cols>
  <sheetData>
    <row r="1" spans="2:12" ht="93.75" hidden="1" customHeight="1" x14ac:dyDescent="0.35">
      <c r="J1" s="209" t="s">
        <v>120</v>
      </c>
      <c r="K1" s="209"/>
      <c r="L1" s="209"/>
    </row>
    <row r="2" spans="2:12" ht="21" hidden="1" customHeight="1" x14ac:dyDescent="0.35">
      <c r="J2" s="100"/>
      <c r="K2" s="100"/>
      <c r="L2" s="100"/>
    </row>
    <row r="3" spans="2:12" ht="15.75" customHeight="1" x14ac:dyDescent="0.35">
      <c r="B3" s="245" t="s">
        <v>121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2:12" ht="15.5" x14ac:dyDescent="0.3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15.5" x14ac:dyDescent="0.35">
      <c r="B5" s="102" t="s">
        <v>122</v>
      </c>
      <c r="C5" s="246" t="s">
        <v>329</v>
      </c>
      <c r="D5" s="246"/>
      <c r="E5" s="246"/>
      <c r="F5" s="246"/>
      <c r="G5" s="246"/>
      <c r="H5" s="246"/>
      <c r="I5" s="246"/>
      <c r="J5" s="246"/>
      <c r="K5" s="246"/>
      <c r="L5" s="246"/>
    </row>
    <row r="6" spans="2:12" x14ac:dyDescent="0.35">
      <c r="B6" s="102" t="s">
        <v>123</v>
      </c>
      <c r="C6" s="247" t="s">
        <v>328</v>
      </c>
      <c r="D6" s="247"/>
      <c r="E6" s="247"/>
      <c r="F6" s="247"/>
      <c r="G6" s="247"/>
      <c r="H6" s="247"/>
      <c r="I6" s="247"/>
      <c r="J6" s="247"/>
      <c r="K6" s="247"/>
      <c r="L6" s="247"/>
    </row>
    <row r="7" spans="2:12" x14ac:dyDescent="0.35">
      <c r="B7" s="102" t="s">
        <v>124</v>
      </c>
      <c r="C7" s="248" t="s">
        <v>327</v>
      </c>
      <c r="D7" s="248"/>
      <c r="E7" s="248"/>
      <c r="F7" s="248"/>
      <c r="G7" s="248"/>
      <c r="H7" s="248"/>
      <c r="I7" s="248"/>
      <c r="J7" s="248"/>
      <c r="K7" s="248"/>
      <c r="L7" s="248"/>
    </row>
    <row r="8" spans="2:12" x14ac:dyDescent="0.35">
      <c r="B8" s="106"/>
      <c r="C8" s="107"/>
      <c r="D8" s="54"/>
      <c r="E8" s="108"/>
      <c r="F8" s="108"/>
    </row>
    <row r="9" spans="2:12" ht="21" customHeight="1" x14ac:dyDescent="0.35">
      <c r="B9" s="225" t="s">
        <v>26</v>
      </c>
      <c r="C9" s="226" t="s">
        <v>125</v>
      </c>
      <c r="D9" s="226" t="s">
        <v>308</v>
      </c>
      <c r="E9" s="225" t="s">
        <v>55</v>
      </c>
      <c r="F9" s="225"/>
      <c r="G9" s="226" t="s">
        <v>309</v>
      </c>
      <c r="H9" s="225" t="s">
        <v>55</v>
      </c>
      <c r="I9" s="225"/>
      <c r="J9" s="225" t="s">
        <v>310</v>
      </c>
      <c r="K9" s="225" t="s">
        <v>55</v>
      </c>
      <c r="L9" s="225"/>
    </row>
    <row r="10" spans="2:12" ht="79.5" customHeight="1" x14ac:dyDescent="0.35">
      <c r="B10" s="225"/>
      <c r="C10" s="228"/>
      <c r="D10" s="228"/>
      <c r="E10" s="187" t="s">
        <v>126</v>
      </c>
      <c r="F10" s="187" t="s">
        <v>127</v>
      </c>
      <c r="G10" s="228"/>
      <c r="H10" s="187" t="s">
        <v>126</v>
      </c>
      <c r="I10" s="56" t="s">
        <v>127</v>
      </c>
      <c r="J10" s="225"/>
      <c r="K10" s="187" t="s">
        <v>126</v>
      </c>
      <c r="L10" s="187" t="s">
        <v>127</v>
      </c>
    </row>
    <row r="11" spans="2:12" x14ac:dyDescent="0.35">
      <c r="B11" s="109" t="s">
        <v>105</v>
      </c>
      <c r="C11" s="110" t="s">
        <v>64</v>
      </c>
      <c r="D11" s="162">
        <f>D25</f>
        <v>226700</v>
      </c>
      <c r="E11" s="162">
        <f>D11</f>
        <v>226700</v>
      </c>
      <c r="F11" s="162"/>
      <c r="G11" s="162">
        <f>G25</f>
        <v>0</v>
      </c>
      <c r="H11" s="162">
        <f>G11</f>
        <v>0</v>
      </c>
      <c r="I11" s="162"/>
      <c r="J11" s="162">
        <f>J25</f>
        <v>0</v>
      </c>
      <c r="K11" s="162">
        <f>J11</f>
        <v>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idden="1" x14ac:dyDescent="0.35">
      <c r="B14" s="115" t="s">
        <v>130</v>
      </c>
      <c r="C14" s="187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idden="1" x14ac:dyDescent="0.35">
      <c r="B16" s="56" t="s">
        <v>32</v>
      </c>
      <c r="C16" s="187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idden="1" x14ac:dyDescent="0.35">
      <c r="B17" s="56" t="s">
        <v>132</v>
      </c>
      <c r="C17" s="187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idden="1" x14ac:dyDescent="0.35">
      <c r="B18" s="56" t="s">
        <v>133</v>
      </c>
      <c r="C18" s="187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idden="1" x14ac:dyDescent="0.35">
      <c r="B19" s="56"/>
      <c r="C19" s="187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idden="1" x14ac:dyDescent="0.35">
      <c r="B21" s="56" t="s">
        <v>32</v>
      </c>
      <c r="C21" s="187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idden="1" x14ac:dyDescent="0.35">
      <c r="B22" s="56"/>
      <c r="C22" s="187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187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187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35">
      <c r="B25" s="60" t="s">
        <v>137</v>
      </c>
      <c r="C25" s="61">
        <v>900</v>
      </c>
      <c r="D25" s="167">
        <f t="shared" ref="D25:L25" si="1">D27+D34+D87+D91+D97</f>
        <v>226700</v>
      </c>
      <c r="E25" s="167">
        <f t="shared" si="1"/>
        <v>226700</v>
      </c>
      <c r="F25" s="167">
        <f t="shared" si="1"/>
        <v>0</v>
      </c>
      <c r="G25" s="167">
        <f t="shared" si="1"/>
        <v>0</v>
      </c>
      <c r="H25" s="167">
        <f t="shared" si="1"/>
        <v>0</v>
      </c>
      <c r="I25" s="167">
        <f t="shared" si="1"/>
        <v>0</v>
      </c>
      <c r="J25" s="167">
        <f t="shared" si="1"/>
        <v>0</v>
      </c>
      <c r="K25" s="167">
        <f t="shared" si="1"/>
        <v>0</v>
      </c>
      <c r="L25" s="167">
        <f t="shared" si="1"/>
        <v>0</v>
      </c>
    </row>
    <row r="26" spans="2:12" x14ac:dyDescent="0.35">
      <c r="B26" s="56" t="s">
        <v>32</v>
      </c>
      <c r="C26" s="187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" x14ac:dyDescent="0.35">
      <c r="B27" s="69" t="s">
        <v>138</v>
      </c>
      <c r="C27" s="70">
        <v>210</v>
      </c>
      <c r="D27" s="168">
        <f>D28+D29+D33</f>
        <v>14259.43</v>
      </c>
      <c r="E27" s="168">
        <f t="shared" ref="E27:L27" si="2">E28+E29+E33</f>
        <v>14259.43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  <c r="J27" s="168">
        <f t="shared" si="2"/>
        <v>0</v>
      </c>
      <c r="K27" s="168">
        <f t="shared" si="2"/>
        <v>0</v>
      </c>
      <c r="L27" s="168">
        <f t="shared" si="2"/>
        <v>0</v>
      </c>
    </row>
    <row r="28" spans="2:12" hidden="1" x14ac:dyDescent="0.35">
      <c r="B28" s="72" t="s">
        <v>139</v>
      </c>
      <c r="C28" s="73">
        <v>211</v>
      </c>
      <c r="D28" s="166"/>
      <c r="E28" s="166"/>
      <c r="F28" s="166"/>
      <c r="G28" s="166"/>
      <c r="H28" s="166"/>
      <c r="I28" s="166"/>
      <c r="J28" s="166"/>
      <c r="K28" s="166"/>
      <c r="L28" s="166"/>
    </row>
    <row r="29" spans="2:12" x14ac:dyDescent="0.35">
      <c r="B29" s="116" t="s">
        <v>140</v>
      </c>
      <c r="C29" s="75">
        <v>212</v>
      </c>
      <c r="D29" s="168">
        <f>D30+D31+D32</f>
        <v>0</v>
      </c>
      <c r="E29" s="168">
        <f t="shared" ref="E29:L29" si="3">E30+E31+E32</f>
        <v>0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</row>
    <row r="30" spans="2:12" hidden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idden="1" x14ac:dyDescent="0.35">
      <c r="B31" s="74" t="s">
        <v>143</v>
      </c>
      <c r="C31" s="76" t="s">
        <v>144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22" hidden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2" x14ac:dyDescent="0.35">
      <c r="B33" s="77" t="s">
        <v>147</v>
      </c>
      <c r="C33" s="78">
        <v>213</v>
      </c>
      <c r="D33" s="169">
        <v>14259.43</v>
      </c>
      <c r="E33" s="169">
        <f>D33</f>
        <v>14259.43</v>
      </c>
      <c r="F33" s="169"/>
      <c r="G33" s="169"/>
      <c r="H33" s="169"/>
      <c r="I33" s="169"/>
      <c r="J33" s="169"/>
      <c r="K33" s="169"/>
      <c r="L33" s="169"/>
    </row>
    <row r="34" spans="2:12" x14ac:dyDescent="0.35">
      <c r="B34" s="117" t="s">
        <v>148</v>
      </c>
      <c r="C34" s="75">
        <v>220</v>
      </c>
      <c r="D34" s="167">
        <f>D35+D36+D37+D46+D47+D68</f>
        <v>212440.57</v>
      </c>
      <c r="E34" s="167">
        <f t="shared" ref="E34:L34" si="4">E35+E36+E37+E46+E47+E68</f>
        <v>212440.57</v>
      </c>
      <c r="F34" s="167">
        <f t="shared" si="4"/>
        <v>0</v>
      </c>
      <c r="G34" s="167">
        <f t="shared" si="4"/>
        <v>0</v>
      </c>
      <c r="H34" s="167">
        <f t="shared" si="4"/>
        <v>0</v>
      </c>
      <c r="I34" s="167">
        <f t="shared" si="4"/>
        <v>0</v>
      </c>
      <c r="J34" s="167">
        <f t="shared" si="4"/>
        <v>0</v>
      </c>
      <c r="K34" s="167">
        <f t="shared" si="4"/>
        <v>0</v>
      </c>
      <c r="L34" s="167">
        <f t="shared" si="4"/>
        <v>0</v>
      </c>
    </row>
    <row r="35" spans="2:12" hidden="1" x14ac:dyDescent="0.35">
      <c r="B35" s="81" t="s">
        <v>149</v>
      </c>
      <c r="C35" s="73">
        <v>221</v>
      </c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hidden="1" x14ac:dyDescent="0.3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35">
      <c r="B37" s="117" t="s">
        <v>151</v>
      </c>
      <c r="C37" s="75">
        <v>223</v>
      </c>
      <c r="D37" s="168">
        <f>D38+D43</f>
        <v>212440.57</v>
      </c>
      <c r="E37" s="168">
        <f t="shared" ref="E37:L37" si="5">E38+E43</f>
        <v>212440.57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5"/>
        <v>0</v>
      </c>
      <c r="K37" s="168">
        <f t="shared" si="5"/>
        <v>0</v>
      </c>
      <c r="L37" s="168">
        <f t="shared" si="5"/>
        <v>0</v>
      </c>
    </row>
    <row r="38" spans="2:12" ht="32.5" x14ac:dyDescent="0.35">
      <c r="B38" s="118" t="s">
        <v>152</v>
      </c>
      <c r="C38" s="70" t="s">
        <v>153</v>
      </c>
      <c r="D38" s="168">
        <f>D39+D40+D41+D42</f>
        <v>212440.57</v>
      </c>
      <c r="E38" s="168">
        <f t="shared" ref="E38:L38" si="6">E39+E40+E41+E42</f>
        <v>212440.57</v>
      </c>
      <c r="F38" s="168">
        <f t="shared" si="6"/>
        <v>0</v>
      </c>
      <c r="G38" s="168">
        <f t="shared" si="6"/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</row>
    <row r="39" spans="2:12" x14ac:dyDescent="0.35">
      <c r="B39" s="84" t="s">
        <v>154</v>
      </c>
      <c r="C39" s="76" t="s">
        <v>155</v>
      </c>
      <c r="D39" s="166">
        <v>196189.82</v>
      </c>
      <c r="E39" s="166">
        <f>D39</f>
        <v>196189.82</v>
      </c>
      <c r="F39" s="166"/>
      <c r="G39" s="166"/>
      <c r="H39" s="166"/>
      <c r="I39" s="166"/>
      <c r="J39" s="166"/>
      <c r="K39" s="166"/>
      <c r="L39" s="166"/>
    </row>
    <row r="40" spans="2:12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2" x14ac:dyDescent="0.35">
      <c r="B41" s="84" t="s">
        <v>158</v>
      </c>
      <c r="C41" s="76" t="s">
        <v>159</v>
      </c>
      <c r="D41" s="166">
        <v>3520.99</v>
      </c>
      <c r="E41" s="166">
        <f>D41</f>
        <v>3520.99</v>
      </c>
      <c r="F41" s="166"/>
      <c r="G41" s="166"/>
      <c r="H41" s="166"/>
      <c r="I41" s="166"/>
      <c r="J41" s="166"/>
      <c r="K41" s="166"/>
      <c r="L41" s="166"/>
    </row>
    <row r="42" spans="2:12" ht="22" x14ac:dyDescent="0.35">
      <c r="B42" s="84" t="s">
        <v>160</v>
      </c>
      <c r="C42" s="76" t="s">
        <v>161</v>
      </c>
      <c r="D42" s="166">
        <v>12729.76</v>
      </c>
      <c r="E42" s="166">
        <f>D42</f>
        <v>12729.76</v>
      </c>
      <c r="F42" s="166"/>
      <c r="G42" s="166"/>
      <c r="H42" s="166"/>
      <c r="I42" s="166"/>
      <c r="J42" s="166"/>
      <c r="K42" s="166"/>
      <c r="L42" s="166"/>
    </row>
    <row r="43" spans="2:12" ht="22" x14ac:dyDescent="0.3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hidden="1" x14ac:dyDescent="0.3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hidden="1" x14ac:dyDescent="0.3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" x14ac:dyDescent="0.3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" x14ac:dyDescent="0.35">
      <c r="B47" s="80" t="s">
        <v>169</v>
      </c>
      <c r="C47" s="70">
        <v>225</v>
      </c>
      <c r="D47" s="168">
        <f>D48+D53+D58+D59+D60+D65+D66+D67</f>
        <v>0</v>
      </c>
      <c r="E47" s="168">
        <f t="shared" ref="E47:L47" si="8">E48+E53+E58+E59+E60+E65+E66+E67</f>
        <v>0</v>
      </c>
      <c r="F47" s="168">
        <f t="shared" si="8"/>
        <v>0</v>
      </c>
      <c r="G47" s="168">
        <f t="shared" si="8"/>
        <v>0</v>
      </c>
      <c r="H47" s="168">
        <f t="shared" si="8"/>
        <v>0</v>
      </c>
      <c r="I47" s="168">
        <f t="shared" si="8"/>
        <v>0</v>
      </c>
      <c r="J47" s="168">
        <f t="shared" si="8"/>
        <v>0</v>
      </c>
      <c r="K47" s="168">
        <f t="shared" si="8"/>
        <v>0</v>
      </c>
      <c r="L47" s="168">
        <f t="shared" si="8"/>
        <v>0</v>
      </c>
    </row>
    <row r="48" spans="2:12" ht="22" hidden="1" x14ac:dyDescent="0.35">
      <c r="B48" s="84" t="s">
        <v>170</v>
      </c>
      <c r="C48" s="76" t="s">
        <v>171</v>
      </c>
      <c r="D48" s="166">
        <f>D50+D51+D52</f>
        <v>0</v>
      </c>
      <c r="E48" s="166">
        <f t="shared" ref="E48:L48" si="9">E50+E51+E52</f>
        <v>0</v>
      </c>
      <c r="F48" s="166">
        <f t="shared" si="9"/>
        <v>0</v>
      </c>
      <c r="G48" s="166">
        <f t="shared" si="9"/>
        <v>0</v>
      </c>
      <c r="H48" s="166">
        <f t="shared" si="9"/>
        <v>0</v>
      </c>
      <c r="I48" s="166">
        <f t="shared" si="9"/>
        <v>0</v>
      </c>
      <c r="J48" s="166">
        <f t="shared" si="9"/>
        <v>0</v>
      </c>
      <c r="K48" s="166">
        <f t="shared" si="9"/>
        <v>0</v>
      </c>
      <c r="L48" s="166">
        <f t="shared" si="9"/>
        <v>0</v>
      </c>
    </row>
    <row r="49" spans="2:12" hidden="1" x14ac:dyDescent="0.3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hidden="1" x14ac:dyDescent="0.35">
      <c r="B50" s="119" t="s">
        <v>172</v>
      </c>
      <c r="C50" s="120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 s="121" customFormat="1" hidden="1" x14ac:dyDescent="0.35">
      <c r="B51" s="119" t="s">
        <v>174</v>
      </c>
      <c r="C51" s="120" t="s">
        <v>175</v>
      </c>
      <c r="D51" s="170"/>
      <c r="E51" s="170"/>
      <c r="F51" s="170"/>
      <c r="G51" s="170"/>
      <c r="H51" s="170"/>
      <c r="I51" s="170"/>
      <c r="J51" s="170"/>
      <c r="K51" s="170"/>
      <c r="L51" s="170"/>
    </row>
    <row r="52" spans="2:12" s="121" customFormat="1" hidden="1" x14ac:dyDescent="0.35">
      <c r="B52" s="119" t="s">
        <v>176</v>
      </c>
      <c r="C52" s="120" t="s">
        <v>177</v>
      </c>
      <c r="D52" s="170"/>
      <c r="E52" s="170"/>
      <c r="F52" s="170"/>
      <c r="G52" s="170"/>
      <c r="H52" s="170"/>
      <c r="I52" s="170"/>
      <c r="J52" s="170"/>
      <c r="K52" s="170"/>
      <c r="L52" s="170"/>
    </row>
    <row r="53" spans="2:12" x14ac:dyDescent="0.35">
      <c r="B53" s="122" t="s">
        <v>178</v>
      </c>
      <c r="C53" s="123" t="s">
        <v>179</v>
      </c>
      <c r="D53" s="168">
        <f>D54+D55+D56+D57</f>
        <v>0</v>
      </c>
      <c r="E53" s="168">
        <f t="shared" ref="E53:L53" si="10">E54+E55+E56+E57</f>
        <v>0</v>
      </c>
      <c r="F53" s="168">
        <f t="shared" si="10"/>
        <v>0</v>
      </c>
      <c r="G53" s="168">
        <f t="shared" si="10"/>
        <v>0</v>
      </c>
      <c r="H53" s="168">
        <f t="shared" si="10"/>
        <v>0</v>
      </c>
      <c r="I53" s="168">
        <f t="shared" si="10"/>
        <v>0</v>
      </c>
      <c r="J53" s="168">
        <f t="shared" si="10"/>
        <v>0</v>
      </c>
      <c r="K53" s="168">
        <f t="shared" si="10"/>
        <v>0</v>
      </c>
      <c r="L53" s="168">
        <f t="shared" si="10"/>
        <v>0</v>
      </c>
    </row>
    <row r="54" spans="2:12" hidden="1" x14ac:dyDescent="0.35">
      <c r="B54" s="84" t="s">
        <v>180</v>
      </c>
      <c r="C54" s="76" t="s">
        <v>181</v>
      </c>
      <c r="D54" s="166"/>
      <c r="E54" s="166"/>
      <c r="F54" s="166"/>
      <c r="G54" s="166"/>
      <c r="H54" s="166"/>
      <c r="I54" s="166"/>
      <c r="J54" s="166"/>
      <c r="K54" s="166"/>
      <c r="L54" s="166"/>
    </row>
    <row r="55" spans="2:12" hidden="1" x14ac:dyDescent="0.35">
      <c r="B55" s="84" t="s">
        <v>182</v>
      </c>
      <c r="C55" s="76" t="s">
        <v>183</v>
      </c>
      <c r="D55" s="166"/>
      <c r="E55" s="166"/>
      <c r="F55" s="166"/>
      <c r="G55" s="166"/>
      <c r="H55" s="166"/>
      <c r="I55" s="166"/>
      <c r="J55" s="166"/>
      <c r="K55" s="166"/>
      <c r="L55" s="166"/>
    </row>
    <row r="56" spans="2:12" hidden="1" x14ac:dyDescent="0.35">
      <c r="B56" s="84" t="s">
        <v>184</v>
      </c>
      <c r="C56" s="76" t="s">
        <v>185</v>
      </c>
      <c r="D56" s="166"/>
      <c r="E56" s="166"/>
      <c r="F56" s="166"/>
      <c r="G56" s="166"/>
      <c r="H56" s="166"/>
      <c r="I56" s="166"/>
      <c r="J56" s="166"/>
      <c r="K56" s="166"/>
      <c r="L56" s="166"/>
    </row>
    <row r="57" spans="2:12" hidden="1" x14ac:dyDescent="0.35">
      <c r="B57" s="84" t="s">
        <v>186</v>
      </c>
      <c r="C57" s="76" t="s">
        <v>187</v>
      </c>
      <c r="D57" s="166"/>
      <c r="E57" s="166"/>
      <c r="F57" s="166"/>
      <c r="G57" s="166"/>
      <c r="H57" s="166"/>
      <c r="I57" s="166"/>
      <c r="J57" s="166"/>
      <c r="K57" s="166"/>
      <c r="L57" s="166"/>
    </row>
    <row r="58" spans="2:12" ht="22" hidden="1" x14ac:dyDescent="0.35">
      <c r="B58" s="84" t="s">
        <v>188</v>
      </c>
      <c r="C58" s="76" t="s">
        <v>189</v>
      </c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hidden="1" x14ac:dyDescent="0.3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2" x14ac:dyDescent="0.35">
      <c r="B60" s="122" t="s">
        <v>192</v>
      </c>
      <c r="C60" s="123" t="s">
        <v>193</v>
      </c>
      <c r="D60" s="168">
        <f>D61+D62+D63+D64</f>
        <v>0</v>
      </c>
      <c r="E60" s="168">
        <f t="shared" ref="E60:L60" si="11">E61+E62+E63+E64</f>
        <v>0</v>
      </c>
      <c r="F60" s="168">
        <f t="shared" si="11"/>
        <v>0</v>
      </c>
      <c r="G60" s="168">
        <f t="shared" si="11"/>
        <v>0</v>
      </c>
      <c r="H60" s="168">
        <f t="shared" si="11"/>
        <v>0</v>
      </c>
      <c r="I60" s="168">
        <f t="shared" si="11"/>
        <v>0</v>
      </c>
      <c r="J60" s="168">
        <f t="shared" si="11"/>
        <v>0</v>
      </c>
      <c r="K60" s="168">
        <f t="shared" si="11"/>
        <v>0</v>
      </c>
      <c r="L60" s="168">
        <f t="shared" si="11"/>
        <v>0</v>
      </c>
    </row>
    <row r="61" spans="2:12" ht="29.25" hidden="1" customHeight="1" x14ac:dyDescent="0.35">
      <c r="B61" s="84" t="s">
        <v>194</v>
      </c>
      <c r="C61" s="76" t="s">
        <v>195</v>
      </c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2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2" hidden="1" x14ac:dyDescent="0.35">
      <c r="B64" s="84" t="s">
        <v>200</v>
      </c>
      <c r="C64" s="76" t="s">
        <v>201</v>
      </c>
      <c r="D64" s="166"/>
      <c r="E64" s="166"/>
      <c r="F64" s="166"/>
      <c r="G64" s="166"/>
      <c r="H64" s="166"/>
      <c r="I64" s="166"/>
      <c r="J64" s="166"/>
      <c r="K64" s="166"/>
      <c r="L64" s="166"/>
    </row>
    <row r="65" spans="2:12" ht="22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idden="1" x14ac:dyDescent="0.35">
      <c r="B66" s="84" t="s">
        <v>204</v>
      </c>
      <c r="C66" s="76" t="s">
        <v>205</v>
      </c>
      <c r="D66" s="190"/>
      <c r="E66" s="190"/>
      <c r="F66" s="190"/>
      <c r="G66" s="190"/>
      <c r="H66" s="190"/>
      <c r="I66" s="190"/>
      <c r="J66" s="190"/>
      <c r="K66" s="190"/>
      <c r="L66" s="190"/>
    </row>
    <row r="67" spans="2:12" ht="22" hidden="1" x14ac:dyDescent="0.35">
      <c r="B67" s="84" t="s">
        <v>206</v>
      </c>
      <c r="C67" s="76" t="s">
        <v>207</v>
      </c>
      <c r="D67" s="190"/>
      <c r="E67" s="190"/>
      <c r="F67" s="190"/>
      <c r="G67" s="190"/>
      <c r="H67" s="190"/>
      <c r="I67" s="190"/>
      <c r="J67" s="190"/>
      <c r="K67" s="190"/>
      <c r="L67" s="190"/>
    </row>
    <row r="68" spans="2:12" s="125" customFormat="1" x14ac:dyDescent="0.35">
      <c r="B68" s="117" t="s">
        <v>208</v>
      </c>
      <c r="C68" s="75">
        <v>226</v>
      </c>
      <c r="D68" s="172">
        <f t="shared" ref="D68:L68" si="12">D69+D72+D73+D74+D75+D76+D77+D83</f>
        <v>0</v>
      </c>
      <c r="E68" s="172">
        <f t="shared" si="12"/>
        <v>0</v>
      </c>
      <c r="F68" s="172">
        <f t="shared" si="12"/>
        <v>0</v>
      </c>
      <c r="G68" s="172">
        <f t="shared" si="12"/>
        <v>0</v>
      </c>
      <c r="H68" s="172">
        <f t="shared" si="12"/>
        <v>0</v>
      </c>
      <c r="I68" s="172">
        <f t="shared" si="12"/>
        <v>0</v>
      </c>
      <c r="J68" s="172">
        <f t="shared" si="12"/>
        <v>0</v>
      </c>
      <c r="K68" s="172">
        <f t="shared" si="12"/>
        <v>0</v>
      </c>
      <c r="L68" s="172">
        <f t="shared" si="12"/>
        <v>0</v>
      </c>
    </row>
    <row r="69" spans="2:12" ht="64" x14ac:dyDescent="0.3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2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2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2" hidden="1" x14ac:dyDescent="0.35">
      <c r="B74" s="84" t="s">
        <v>219</v>
      </c>
      <c r="C74" s="76" t="s">
        <v>220</v>
      </c>
      <c r="D74" s="190"/>
      <c r="E74" s="190"/>
      <c r="F74" s="190"/>
      <c r="G74" s="190"/>
      <c r="H74" s="190"/>
      <c r="I74" s="190"/>
      <c r="J74" s="190"/>
      <c r="K74" s="190"/>
      <c r="L74" s="190"/>
    </row>
    <row r="75" spans="2:12" hidden="1" x14ac:dyDescent="0.35">
      <c r="B75" s="84" t="s">
        <v>221</v>
      </c>
      <c r="C75" s="76" t="s">
        <v>222</v>
      </c>
      <c r="D75" s="190"/>
      <c r="E75" s="190"/>
      <c r="F75" s="190"/>
      <c r="G75" s="190"/>
      <c r="H75" s="190"/>
      <c r="I75" s="190"/>
      <c r="J75" s="190"/>
      <c r="K75" s="190"/>
      <c r="L75" s="190"/>
    </row>
    <row r="76" spans="2:12" ht="32.5" hidden="1" x14ac:dyDescent="0.35">
      <c r="B76" s="84" t="s">
        <v>223</v>
      </c>
      <c r="C76" s="76" t="s">
        <v>224</v>
      </c>
      <c r="D76" s="171"/>
      <c r="E76" s="171"/>
      <c r="F76" s="171"/>
      <c r="G76" s="171"/>
      <c r="H76" s="171"/>
      <c r="I76" s="171"/>
      <c r="J76" s="171"/>
      <c r="K76" s="171"/>
      <c r="L76" s="190"/>
    </row>
    <row r="77" spans="2:12" s="127" customFormat="1" x14ac:dyDescent="0.35">
      <c r="B77" s="122" t="s">
        <v>225</v>
      </c>
      <c r="C77" s="123" t="s">
        <v>226</v>
      </c>
      <c r="D77" s="174">
        <f>D78+D79</f>
        <v>0</v>
      </c>
      <c r="E77" s="174">
        <f t="shared" ref="E77:L77" si="14">E78+E79</f>
        <v>0</v>
      </c>
      <c r="F77" s="174">
        <f t="shared" si="14"/>
        <v>0</v>
      </c>
      <c r="G77" s="174">
        <f t="shared" si="14"/>
        <v>0</v>
      </c>
      <c r="H77" s="174">
        <f t="shared" si="14"/>
        <v>0</v>
      </c>
      <c r="I77" s="174">
        <f t="shared" si="14"/>
        <v>0</v>
      </c>
      <c r="J77" s="174">
        <f t="shared" si="14"/>
        <v>0</v>
      </c>
      <c r="K77" s="174">
        <f t="shared" si="14"/>
        <v>0</v>
      </c>
      <c r="L77" s="174">
        <f t="shared" si="14"/>
        <v>0</v>
      </c>
    </row>
    <row r="78" spans="2:12" hidden="1" x14ac:dyDescent="0.3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2" hidden="1" x14ac:dyDescent="0.35">
      <c r="B79" s="84" t="s">
        <v>229</v>
      </c>
      <c r="C79" s="76" t="s">
        <v>230</v>
      </c>
      <c r="D79" s="171">
        <f>D80+D81+D82</f>
        <v>0</v>
      </c>
      <c r="E79" s="171">
        <f t="shared" ref="E79:L79" si="15">E80+E81+E82</f>
        <v>0</v>
      </c>
      <c r="F79" s="171">
        <f t="shared" si="15"/>
        <v>0</v>
      </c>
      <c r="G79" s="171">
        <f t="shared" si="15"/>
        <v>0</v>
      </c>
      <c r="H79" s="171">
        <f t="shared" si="15"/>
        <v>0</v>
      </c>
      <c r="I79" s="171">
        <f t="shared" si="15"/>
        <v>0</v>
      </c>
      <c r="J79" s="171">
        <f t="shared" si="15"/>
        <v>0</v>
      </c>
      <c r="K79" s="171">
        <f t="shared" si="15"/>
        <v>0</v>
      </c>
      <c r="L79" s="171">
        <f t="shared" si="15"/>
        <v>0</v>
      </c>
    </row>
    <row r="80" spans="2:12" s="121" customFormat="1" ht="17.25" hidden="1" customHeight="1" x14ac:dyDescent="0.35">
      <c r="B80" s="119" t="s">
        <v>231</v>
      </c>
      <c r="C80" s="120" t="s">
        <v>232</v>
      </c>
      <c r="D80" s="175"/>
      <c r="E80" s="175"/>
      <c r="F80" s="175"/>
      <c r="G80" s="175"/>
      <c r="H80" s="175"/>
      <c r="I80" s="175"/>
      <c r="J80" s="175"/>
      <c r="K80" s="175"/>
      <c r="L80" s="175"/>
    </row>
    <row r="81" spans="2:12" s="121" customFormat="1" hidden="1" x14ac:dyDescent="0.35">
      <c r="B81" s="119" t="s">
        <v>233</v>
      </c>
      <c r="C81" s="120" t="s">
        <v>234</v>
      </c>
      <c r="D81" s="175"/>
      <c r="E81" s="175"/>
      <c r="F81" s="175"/>
      <c r="G81" s="175"/>
      <c r="H81" s="175"/>
      <c r="I81" s="175"/>
      <c r="J81" s="175"/>
      <c r="K81" s="175"/>
      <c r="L81" s="175"/>
    </row>
    <row r="82" spans="2:12" s="121" customFormat="1" ht="22" hidden="1" x14ac:dyDescent="0.35">
      <c r="B82" s="119" t="s">
        <v>235</v>
      </c>
      <c r="C82" s="120" t="s">
        <v>236</v>
      </c>
      <c r="D82" s="175"/>
      <c r="E82" s="175"/>
      <c r="F82" s="175"/>
      <c r="G82" s="175"/>
      <c r="H82" s="175"/>
      <c r="I82" s="175"/>
      <c r="J82" s="175"/>
      <c r="K82" s="175"/>
      <c r="L82" s="175"/>
    </row>
    <row r="83" spans="2:12" ht="22" hidden="1" x14ac:dyDescent="0.3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5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x14ac:dyDescent="0.3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2" x14ac:dyDescent="0.3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hidden="1" x14ac:dyDescent="0.3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hidden="1" x14ac:dyDescent="0.3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35">
      <c r="B91" s="117" t="s">
        <v>247</v>
      </c>
      <c r="C91" s="75">
        <v>290</v>
      </c>
      <c r="D91" s="189">
        <f>D92+D93+D94+D95+D96</f>
        <v>0</v>
      </c>
      <c r="E91" s="189">
        <f t="shared" ref="E91:L91" si="18">E92+E93+E94+E95+E96</f>
        <v>0</v>
      </c>
      <c r="F91" s="189">
        <f t="shared" si="18"/>
        <v>0</v>
      </c>
      <c r="G91" s="189">
        <f t="shared" si="18"/>
        <v>0</v>
      </c>
      <c r="H91" s="189">
        <f t="shared" si="18"/>
        <v>0</v>
      </c>
      <c r="I91" s="189">
        <f t="shared" si="18"/>
        <v>0</v>
      </c>
      <c r="J91" s="189">
        <f t="shared" si="18"/>
        <v>0</v>
      </c>
      <c r="K91" s="189">
        <f t="shared" si="18"/>
        <v>0</v>
      </c>
      <c r="L91" s="189">
        <f t="shared" si="18"/>
        <v>0</v>
      </c>
    </row>
    <row r="92" spans="2:12" ht="43" hidden="1" x14ac:dyDescent="0.35">
      <c r="B92" s="84" t="s">
        <v>248</v>
      </c>
      <c r="C92" s="76" t="s">
        <v>249</v>
      </c>
      <c r="D92" s="188"/>
      <c r="E92" s="188"/>
      <c r="F92" s="188"/>
      <c r="G92" s="188"/>
      <c r="H92" s="188"/>
      <c r="I92" s="188"/>
      <c r="J92" s="188"/>
      <c r="K92" s="188"/>
      <c r="L92" s="188"/>
    </row>
    <row r="93" spans="2:12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3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2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35">
      <c r="B97" s="117" t="s">
        <v>258</v>
      </c>
      <c r="C97" s="75">
        <v>300</v>
      </c>
      <c r="D97" s="172">
        <f>D98+D100</f>
        <v>0</v>
      </c>
      <c r="E97" s="172">
        <f t="shared" ref="E97:L97" si="19">E98+E100</f>
        <v>0</v>
      </c>
      <c r="F97" s="172">
        <f t="shared" si="19"/>
        <v>0</v>
      </c>
      <c r="G97" s="172">
        <f t="shared" si="19"/>
        <v>0</v>
      </c>
      <c r="H97" s="172">
        <f t="shared" si="19"/>
        <v>0</v>
      </c>
      <c r="I97" s="172">
        <f t="shared" si="19"/>
        <v>0</v>
      </c>
      <c r="J97" s="172">
        <f t="shared" si="19"/>
        <v>0</v>
      </c>
      <c r="K97" s="172">
        <f t="shared" si="19"/>
        <v>0</v>
      </c>
      <c r="L97" s="172">
        <f t="shared" si="19"/>
        <v>0</v>
      </c>
    </row>
    <row r="98" spans="2:12" ht="22" x14ac:dyDescent="0.35">
      <c r="B98" s="80" t="s">
        <v>259</v>
      </c>
      <c r="C98" s="70">
        <v>310</v>
      </c>
      <c r="D98" s="172">
        <f>D99</f>
        <v>0</v>
      </c>
      <c r="E98" s="172">
        <f t="shared" ref="E98:L98" si="20">E99</f>
        <v>0</v>
      </c>
      <c r="F98" s="172">
        <f t="shared" si="20"/>
        <v>0</v>
      </c>
      <c r="G98" s="172">
        <f t="shared" si="20"/>
        <v>0</v>
      </c>
      <c r="H98" s="172">
        <f t="shared" si="20"/>
        <v>0</v>
      </c>
      <c r="I98" s="172">
        <f t="shared" si="20"/>
        <v>0</v>
      </c>
      <c r="J98" s="172">
        <f t="shared" si="20"/>
        <v>0</v>
      </c>
      <c r="K98" s="172">
        <f t="shared" si="20"/>
        <v>0</v>
      </c>
      <c r="L98" s="172">
        <f t="shared" si="20"/>
        <v>0</v>
      </c>
    </row>
    <row r="99" spans="2:12" ht="22" hidden="1" x14ac:dyDescent="0.35">
      <c r="B99" s="84" t="s">
        <v>260</v>
      </c>
      <c r="C99" s="76" t="s">
        <v>261</v>
      </c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2:12" ht="22" x14ac:dyDescent="0.35">
      <c r="B100" s="80" t="s">
        <v>262</v>
      </c>
      <c r="C100" s="70">
        <v>340</v>
      </c>
      <c r="D100" s="172">
        <f>D101</f>
        <v>0</v>
      </c>
      <c r="E100" s="172">
        <f t="shared" ref="E100:L100" si="21">E101</f>
        <v>0</v>
      </c>
      <c r="F100" s="172">
        <f t="shared" si="21"/>
        <v>0</v>
      </c>
      <c r="G100" s="172">
        <f t="shared" si="21"/>
        <v>0</v>
      </c>
      <c r="H100" s="172">
        <f t="shared" si="21"/>
        <v>0</v>
      </c>
      <c r="I100" s="172">
        <f t="shared" si="21"/>
        <v>0</v>
      </c>
      <c r="J100" s="172">
        <f t="shared" si="21"/>
        <v>0</v>
      </c>
      <c r="K100" s="172">
        <f t="shared" si="21"/>
        <v>0</v>
      </c>
      <c r="L100" s="172">
        <f t="shared" si="21"/>
        <v>0</v>
      </c>
    </row>
    <row r="101" spans="2:12" ht="22" x14ac:dyDescent="0.35">
      <c r="B101" s="80" t="s">
        <v>263</v>
      </c>
      <c r="C101" s="70" t="s">
        <v>264</v>
      </c>
      <c r="D101" s="172">
        <f>D102+D103+D104+D105+D106+D107</f>
        <v>0</v>
      </c>
      <c r="E101" s="172">
        <f t="shared" ref="E101:L101" si="22">E102+E103+E104+E105+E106+E107</f>
        <v>0</v>
      </c>
      <c r="F101" s="172">
        <f t="shared" si="22"/>
        <v>0</v>
      </c>
      <c r="G101" s="172">
        <f t="shared" si="22"/>
        <v>0</v>
      </c>
      <c r="H101" s="172">
        <f t="shared" si="22"/>
        <v>0</v>
      </c>
      <c r="I101" s="172">
        <f t="shared" si="22"/>
        <v>0</v>
      </c>
      <c r="J101" s="172">
        <f t="shared" si="22"/>
        <v>0</v>
      </c>
      <c r="K101" s="172">
        <f t="shared" si="22"/>
        <v>0</v>
      </c>
      <c r="L101" s="172">
        <f t="shared" si="22"/>
        <v>0</v>
      </c>
    </row>
    <row r="102" spans="2:12" hidden="1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hidden="1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hidden="1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hidden="1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hidden="1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hidden="1" x14ac:dyDescent="0.35">
      <c r="B107" s="128" t="s">
        <v>275</v>
      </c>
      <c r="C107" s="129" t="s">
        <v>276</v>
      </c>
      <c r="D107" s="176">
        <f>D108+D109</f>
        <v>0</v>
      </c>
      <c r="E107" s="176">
        <f t="shared" ref="E107:L107" si="23">E108+E109</f>
        <v>0</v>
      </c>
      <c r="F107" s="176">
        <f t="shared" si="23"/>
        <v>0</v>
      </c>
      <c r="G107" s="176">
        <f t="shared" si="23"/>
        <v>0</v>
      </c>
      <c r="H107" s="176">
        <f t="shared" si="23"/>
        <v>0</v>
      </c>
      <c r="I107" s="176">
        <f t="shared" si="23"/>
        <v>0</v>
      </c>
      <c r="J107" s="176">
        <f t="shared" si="23"/>
        <v>0</v>
      </c>
      <c r="K107" s="176">
        <f t="shared" si="23"/>
        <v>0</v>
      </c>
      <c r="L107" s="176">
        <f t="shared" si="23"/>
        <v>0</v>
      </c>
    </row>
    <row r="108" spans="2:12" hidden="1" x14ac:dyDescent="0.35">
      <c r="B108" s="128" t="s">
        <v>277</v>
      </c>
      <c r="C108" s="129" t="s">
        <v>278</v>
      </c>
      <c r="D108" s="176"/>
      <c r="E108" s="176"/>
      <c r="F108" s="176"/>
      <c r="G108" s="176"/>
      <c r="H108" s="176"/>
      <c r="I108" s="176"/>
      <c r="J108" s="176"/>
      <c r="K108" s="176"/>
      <c r="L108" s="176"/>
    </row>
    <row r="109" spans="2:12" hidden="1" x14ac:dyDescent="0.35">
      <c r="B109" s="84" t="s">
        <v>279</v>
      </c>
      <c r="C109" s="76" t="s">
        <v>280</v>
      </c>
      <c r="D109" s="171"/>
      <c r="E109" s="171"/>
      <c r="F109" s="171"/>
      <c r="G109" s="171"/>
      <c r="H109" s="171"/>
      <c r="I109" s="171"/>
      <c r="J109" s="171"/>
      <c r="K109" s="171"/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idden="1" x14ac:dyDescent="0.35">
      <c r="B111" s="56" t="s">
        <v>30</v>
      </c>
      <c r="C111" s="187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187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idden="1" x14ac:dyDescent="0.35">
      <c r="B114" s="56" t="s">
        <v>284</v>
      </c>
      <c r="C114" s="187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idden="1" x14ac:dyDescent="0.35">
      <c r="B115" s="56" t="s">
        <v>285</v>
      </c>
      <c r="C115" s="187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6.75" customHeight="1" x14ac:dyDescent="0.35"/>
    <row r="117" spans="2:12" x14ac:dyDescent="0.35">
      <c r="B117" s="85" t="s">
        <v>115</v>
      </c>
      <c r="C117" s="1"/>
    </row>
    <row r="118" spans="2:12" x14ac:dyDescent="0.35">
      <c r="B118" s="85" t="s">
        <v>298</v>
      </c>
      <c r="C118" s="141"/>
      <c r="D118" s="244" t="s">
        <v>287</v>
      </c>
      <c r="E118" s="244"/>
    </row>
    <row r="119" spans="2:12" x14ac:dyDescent="0.35">
      <c r="B119" s="85" t="s">
        <v>116</v>
      </c>
      <c r="C119" s="1"/>
      <c r="D119" s="163"/>
      <c r="E119" s="163"/>
    </row>
    <row r="120" spans="2:12" x14ac:dyDescent="0.35">
      <c r="B120" s="186"/>
      <c r="D120" s="163"/>
      <c r="E120" s="163"/>
    </row>
    <row r="121" spans="2:12" ht="14.5" hidden="1" customHeight="1" x14ac:dyDescent="0.35">
      <c r="B121" s="186"/>
      <c r="D121" s="163"/>
      <c r="E121" s="163"/>
    </row>
    <row r="122" spans="2:12" x14ac:dyDescent="0.35">
      <c r="B122" s="224" t="s">
        <v>117</v>
      </c>
      <c r="C122" s="224"/>
      <c r="D122" s="163"/>
      <c r="E122" s="163"/>
    </row>
    <row r="123" spans="2:12" x14ac:dyDescent="0.35">
      <c r="B123" s="85" t="s">
        <v>299</v>
      </c>
      <c r="C123" s="141"/>
      <c r="D123" s="244" t="s">
        <v>300</v>
      </c>
      <c r="E123" s="244"/>
    </row>
    <row r="124" spans="2:12" x14ac:dyDescent="0.35">
      <c r="B124" s="85" t="s">
        <v>118</v>
      </c>
      <c r="C124" s="1"/>
      <c r="D124" s="163"/>
      <c r="E124" s="163"/>
    </row>
    <row r="125" spans="2:12" ht="14.5" hidden="1" customHeight="1" x14ac:dyDescent="0.35">
      <c r="B125" s="186"/>
      <c r="D125" s="163"/>
      <c r="E125" s="163"/>
    </row>
    <row r="126" spans="2:12" x14ac:dyDescent="0.35">
      <c r="B126" s="186"/>
      <c r="D126" s="163"/>
      <c r="E126" s="163"/>
    </row>
    <row r="127" spans="2:12" x14ac:dyDescent="0.35">
      <c r="B127" s="85" t="s">
        <v>311</v>
      </c>
      <c r="C127" s="141"/>
      <c r="D127" s="244" t="s">
        <v>302</v>
      </c>
      <c r="E127" s="244"/>
    </row>
    <row r="128" spans="2:12" x14ac:dyDescent="0.35">
      <c r="B128" s="85" t="s">
        <v>119</v>
      </c>
      <c r="C128" s="1"/>
    </row>
    <row r="129" spans="2:3" x14ac:dyDescent="0.35">
      <c r="B129" s="224"/>
      <c r="C129" s="224"/>
    </row>
    <row r="130" spans="2:3" x14ac:dyDescent="0.35">
      <c r="B130" s="5"/>
      <c r="C130" s="1"/>
    </row>
    <row r="131" spans="2:3" x14ac:dyDescent="0.35">
      <c r="B131" s="5"/>
      <c r="C131" s="1"/>
    </row>
    <row r="132" spans="2:3" x14ac:dyDescent="0.35">
      <c r="B132" s="5"/>
      <c r="C132" s="1"/>
    </row>
    <row r="133" spans="2:3" x14ac:dyDescent="0.35">
      <c r="B133" s="5"/>
      <c r="C133" s="1"/>
    </row>
    <row r="134" spans="2:3" ht="15.5" x14ac:dyDescent="0.35">
      <c r="B134" s="3"/>
      <c r="C134" s="87"/>
    </row>
    <row r="135" spans="2:3" x14ac:dyDescent="0.35">
      <c r="B135" s="5"/>
      <c r="C135" s="1"/>
    </row>
  </sheetData>
  <mergeCells count="18">
    <mergeCell ref="J1:L1"/>
    <mergeCell ref="B3:L3"/>
    <mergeCell ref="C5:L5"/>
    <mergeCell ref="C6:L6"/>
    <mergeCell ref="C7:L7"/>
    <mergeCell ref="D127:E127"/>
    <mergeCell ref="B129:C129"/>
    <mergeCell ref="H9:I9"/>
    <mergeCell ref="J9:J10"/>
    <mergeCell ref="K9:L9"/>
    <mergeCell ref="D118:E118"/>
    <mergeCell ref="B122:C122"/>
    <mergeCell ref="D123:E123"/>
    <mergeCell ref="B9:B10"/>
    <mergeCell ref="C9:C10"/>
    <mergeCell ref="D9:D10"/>
    <mergeCell ref="E9:F9"/>
    <mergeCell ref="G9:G10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3" orientation="portrait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43</vt:i4>
      </vt:variant>
    </vt:vector>
  </HeadingPairs>
  <TitlesOfParts>
    <vt:vector size="60" baseType="lpstr">
      <vt:lpstr>Прил 1 раздел 1</vt:lpstr>
      <vt:lpstr>раздел 2, табл.1</vt:lpstr>
      <vt:lpstr>раздел 3, табл.2</vt:lpstr>
      <vt:lpstr>таблица 2.1</vt:lpstr>
      <vt:lpstr>таблица 3</vt:lpstr>
      <vt:lpstr>таблица 4</vt:lpstr>
      <vt:lpstr>90707020210002520621</vt:lpstr>
      <vt:lpstr>90707020210072030621</vt:lpstr>
      <vt:lpstr>90707020210002520622</vt:lpstr>
      <vt:lpstr>90707020210002520622 (2)</vt:lpstr>
      <vt:lpstr>90710030430021220622</vt:lpstr>
      <vt:lpstr>90707020170021140622</vt:lpstr>
      <vt:lpstr>90707021710021590622</vt:lpstr>
      <vt:lpstr>907070704300S3130622</vt:lpstr>
      <vt:lpstr>90707070430073130622</vt:lpstr>
      <vt:lpstr>90707070430021230622</vt:lpstr>
      <vt:lpstr>9070000130</vt:lpstr>
      <vt:lpstr>'Прил 1 раздел 1'!sub_13020</vt:lpstr>
      <vt:lpstr>'9070000130'!sub_132798140</vt:lpstr>
      <vt:lpstr>'90707020170021140622'!sub_132798140</vt:lpstr>
      <vt:lpstr>'90707020210002520621'!sub_132798140</vt:lpstr>
      <vt:lpstr>'90707020210002520622'!sub_132798140</vt:lpstr>
      <vt:lpstr>'90707020210002520622 (2)'!sub_132798140</vt:lpstr>
      <vt:lpstr>'90707020210072030621'!sub_132798140</vt:lpstr>
      <vt:lpstr>'90707021710021590622'!sub_132798140</vt:lpstr>
      <vt:lpstr>'90707070430021230622'!sub_132798140</vt:lpstr>
      <vt:lpstr>'90707070430073130622'!sub_132798140</vt:lpstr>
      <vt:lpstr>'907070704300S3130622'!sub_132798140</vt:lpstr>
      <vt:lpstr>'90710030430021220622'!sub_132798140</vt:lpstr>
      <vt:lpstr>'раздел 3, табл.2'!sub_132798140</vt:lpstr>
      <vt:lpstr>'таблица 2.1'!sub_132798140</vt:lpstr>
      <vt:lpstr>'9070000130'!sub_132892740</vt:lpstr>
      <vt:lpstr>'90707020170021140622'!sub_132892740</vt:lpstr>
      <vt:lpstr>'90707020210002520621'!sub_132892740</vt:lpstr>
      <vt:lpstr>'90707020210002520622'!sub_132892740</vt:lpstr>
      <vt:lpstr>'90707020210002520622 (2)'!sub_132892740</vt:lpstr>
      <vt:lpstr>'90707020210072030621'!sub_132892740</vt:lpstr>
      <vt:lpstr>'90707021710021590622'!sub_132892740</vt:lpstr>
      <vt:lpstr>'90707070430021230622'!sub_132892740</vt:lpstr>
      <vt:lpstr>'90707070430073130622'!sub_132892740</vt:lpstr>
      <vt:lpstr>'907070704300S3130622'!sub_132892740</vt:lpstr>
      <vt:lpstr>'90710030430021220622'!sub_132892740</vt:lpstr>
      <vt:lpstr>'таблица 2.1'!sub_132892740</vt:lpstr>
      <vt:lpstr>'Прил 1 раздел 1'!sub_2100</vt:lpstr>
      <vt:lpstr>'Прил 1 раздел 1'!sub_2111</vt:lpstr>
      <vt:lpstr>'Прил 1 раздел 1'!sub_2112</vt:lpstr>
      <vt:lpstr>'Прил 1 раздел 1'!sub_2113</vt:lpstr>
      <vt:lpstr>'раздел 3, табл.2'!Заголовки_для_печати</vt:lpstr>
      <vt:lpstr>'9070000130'!Область_печати</vt:lpstr>
      <vt:lpstr>'90707020170021140622'!Область_печати</vt:lpstr>
      <vt:lpstr>'90707020210002520621'!Область_печати</vt:lpstr>
      <vt:lpstr>'90707020210002520622'!Область_печати</vt:lpstr>
      <vt:lpstr>'90707020210002520622 (2)'!Область_печати</vt:lpstr>
      <vt:lpstr>'90707020210072030621'!Область_печати</vt:lpstr>
      <vt:lpstr>'90707021710021590622'!Область_печати</vt:lpstr>
      <vt:lpstr>'90707070430021230622'!Область_печати</vt:lpstr>
      <vt:lpstr>'90707070430073130622'!Область_печати</vt:lpstr>
      <vt:lpstr>'907070704300S3130622'!Область_печати</vt:lpstr>
      <vt:lpstr>'90710030430021220622'!Область_печати</vt:lpstr>
      <vt:lpstr>'раздел 3, табл.2'!Область_печати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2017-03-29T06:31:39Z</dcterms:modified>
</cp:coreProperties>
</file>